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457\CL 84 - CR 57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T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N31" i="4696" s="1"/>
  <c r="F28" i="4696"/>
  <c r="T27" i="4696"/>
  <c r="M27" i="4696"/>
  <c r="N30" i="4696" s="1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N24" i="4696" s="1"/>
  <c r="F21" i="4696"/>
  <c r="T20" i="4696"/>
  <c r="M20" i="4696"/>
  <c r="N23" i="4696" s="1"/>
  <c r="F20" i="4696"/>
  <c r="T19" i="4696"/>
  <c r="M19" i="4696"/>
  <c r="N22" i="4696" s="1"/>
  <c r="G19" i="4696"/>
  <c r="F19" i="4696"/>
  <c r="T18" i="4696"/>
  <c r="U21" i="4696" s="1"/>
  <c r="M18" i="4696"/>
  <c r="G18" i="4696"/>
  <c r="F18" i="4696"/>
  <c r="T17" i="4696"/>
  <c r="U20" i="4696" s="1"/>
  <c r="M17" i="4696"/>
  <c r="G17" i="4696"/>
  <c r="F17" i="4696"/>
  <c r="T16" i="4696"/>
  <c r="M16" i="4696"/>
  <c r="G16" i="4696"/>
  <c r="F16" i="4696"/>
  <c r="T15" i="4696"/>
  <c r="U18" i="4696" s="1"/>
  <c r="M15" i="4696"/>
  <c r="G15" i="4696"/>
  <c r="F15" i="4696"/>
  <c r="T14" i="4696"/>
  <c r="U17" i="4696" s="1"/>
  <c r="M14" i="4696"/>
  <c r="G14" i="4696"/>
  <c r="F14" i="4696"/>
  <c r="T13" i="4696"/>
  <c r="M13" i="4696"/>
  <c r="N16" i="4696" s="1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G21" i="4694" s="1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N14" i="4694" s="1"/>
  <c r="F14" i="4694"/>
  <c r="G14" i="4694" s="1"/>
  <c r="T13" i="4694"/>
  <c r="M13" i="4694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30" i="4696" l="1"/>
  <c r="U29" i="4696"/>
  <c r="U31" i="4696"/>
  <c r="U28" i="4696"/>
  <c r="U16" i="4696"/>
  <c r="U27" i="4696"/>
  <c r="U26" i="4696"/>
  <c r="U23" i="4696"/>
  <c r="U25" i="4696"/>
  <c r="U22" i="4696"/>
  <c r="U24" i="4696"/>
  <c r="U19" i="4696"/>
  <c r="T12" i="4697"/>
  <c r="M12" i="4697"/>
  <c r="N29" i="4696"/>
  <c r="N27" i="4696"/>
  <c r="N17" i="4696"/>
  <c r="N28" i="4696"/>
  <c r="N25" i="4696"/>
  <c r="N26" i="4696"/>
  <c r="N20" i="4696"/>
  <c r="N19" i="4696"/>
  <c r="N21" i="4696"/>
  <c r="N18" i="4696"/>
  <c r="G29" i="4696"/>
  <c r="G28" i="4696"/>
  <c r="G27" i="4696"/>
  <c r="G26" i="4696"/>
  <c r="G25" i="4696"/>
  <c r="G24" i="4696"/>
  <c r="G23" i="4696"/>
  <c r="G20" i="4696"/>
  <c r="G21" i="4696"/>
  <c r="G22" i="4696"/>
  <c r="N10" i="4696"/>
  <c r="N12" i="4696"/>
  <c r="G31" i="4696"/>
  <c r="N11" i="4696"/>
  <c r="G30" i="4696"/>
  <c r="T30" i="4697"/>
  <c r="T31" i="4697"/>
  <c r="U31" i="4694"/>
  <c r="U29" i="4694"/>
  <c r="U30" i="4694"/>
  <c r="U28" i="4694"/>
  <c r="U27" i="4694"/>
  <c r="U26" i="4694"/>
  <c r="T19" i="4697"/>
  <c r="T17" i="4697"/>
  <c r="T16" i="4697"/>
  <c r="T15" i="4697"/>
  <c r="T14" i="4697"/>
  <c r="T13" i="4697"/>
  <c r="U24" i="4694"/>
  <c r="U25" i="4694"/>
  <c r="U22" i="4694"/>
  <c r="U23" i="4694"/>
  <c r="U21" i="4694"/>
  <c r="U20" i="4694"/>
  <c r="T18" i="4697"/>
  <c r="U18" i="4694"/>
  <c r="U19" i="4694"/>
  <c r="U16" i="4694"/>
  <c r="U17" i="4694"/>
  <c r="U15" i="4694"/>
  <c r="U14" i="4694"/>
  <c r="U13" i="4694"/>
  <c r="N31" i="4694"/>
  <c r="N30" i="4694"/>
  <c r="N28" i="4694"/>
  <c r="N29" i="4694"/>
  <c r="N26" i="4694"/>
  <c r="N27" i="4694"/>
  <c r="N24" i="4694"/>
  <c r="N25" i="4694"/>
  <c r="N22" i="4694"/>
  <c r="N23" i="4694"/>
  <c r="M19" i="4697"/>
  <c r="N20" i="4694"/>
  <c r="N21" i="4694"/>
  <c r="M18" i="4697"/>
  <c r="M17" i="4697"/>
  <c r="N18" i="4694"/>
  <c r="N19" i="4694"/>
  <c r="M16" i="4697"/>
  <c r="M15" i="4697"/>
  <c r="N16" i="4694"/>
  <c r="N17" i="4694"/>
  <c r="M14" i="4697"/>
  <c r="M13" i="4697"/>
  <c r="N13" i="4697" s="1"/>
  <c r="N13" i="4694"/>
  <c r="N15" i="4694"/>
  <c r="G23" i="4694"/>
  <c r="G25" i="4694"/>
  <c r="G27" i="4694"/>
  <c r="G29" i="4694"/>
  <c r="G31" i="4694"/>
  <c r="G22" i="4694"/>
  <c r="G24" i="4694"/>
  <c r="G26" i="4694"/>
  <c r="G28" i="4694"/>
  <c r="G30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G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21" i="4697" l="1"/>
  <c r="U20" i="4697"/>
  <c r="U14" i="4697"/>
  <c r="N14" i="4697"/>
  <c r="G32" i="4696"/>
  <c r="N32" i="4696"/>
  <c r="U31" i="4697"/>
  <c r="U30" i="4697"/>
  <c r="U29" i="4697"/>
  <c r="U18" i="4697"/>
  <c r="U17" i="4697"/>
  <c r="U16" i="4697"/>
  <c r="U13" i="4697"/>
  <c r="U15" i="4697"/>
  <c r="U25" i="4697"/>
  <c r="U19" i="4697"/>
  <c r="U32" i="4694"/>
  <c r="N28" i="4697"/>
  <c r="N20" i="4697"/>
  <c r="N19" i="4697"/>
  <c r="N24" i="4697"/>
  <c r="N32" i="4694"/>
  <c r="N18" i="4697"/>
  <c r="N17" i="4697"/>
  <c r="N16" i="4697"/>
  <c r="N15" i="4697"/>
  <c r="G30" i="4678"/>
  <c r="G28" i="4678"/>
  <c r="G22" i="4678"/>
  <c r="G27" i="4697"/>
  <c r="G26" i="4678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37" i="4689" l="1"/>
  <c r="J24" i="4689"/>
  <c r="J26" i="4689"/>
  <c r="J20" i="4689"/>
  <c r="J25" i="4689"/>
  <c r="J22" i="4689"/>
  <c r="J23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<sst xmlns="http://schemas.openxmlformats.org/spreadsheetml/2006/main" count="748" uniqueCount="144">
  <si>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</si>
  <si>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</si>
  <si>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</si>
  <si>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</si>
  <si>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</si>
  <si>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</si>
  <si>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</si>
  <si>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</si>
  <si>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</si>
  <si>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</si>
  <si>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</si>
  <si>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</si>
  <si>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</si>
  <si>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</si>
  <si>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</si>
  <si>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</si>
  <si>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</si>
  <si>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</si>
  <si>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</si>
  <si>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</si>
  <si>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</si>
  <si>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</si>
  <si>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</si>
  <si>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</si>
  <si>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</si>
  <si>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</si>
  <si>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</si>
  <si>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</si>
  <si>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</si>
  <si>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</si>
  <si>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</si>
  <si>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</si>
  <si>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</si>
  <si>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</si>
  <si>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</si>
  <si>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</si>
  <si>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</si>
  <si>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</si>
  <si>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</si>
  <si>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</si>
  <si>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</si>
  <si>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</si>
  <si>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</si>
  <si>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</si>
  <si>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</si>
  <si>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</si>
  <si>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</si>
  <si>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</si>
  <si>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</si>
  <si>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</si>
  <si>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</si>
  <si>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</si>
  <si>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</si>
  <si>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</si>
  <si>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</si>
  <si>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</si>
  <si>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</si>
  <si>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</si>
  <si>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</si>
  <si>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</si>
  <si>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</si>
  <si>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</si>
  <si>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</si>
  <si>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</si>
  <si>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</si>
  <si>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</si>
  <si>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</si>
  <si>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</si>
  <si>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</si>
  <si>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</si>
  <si>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</si>
  <si>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</si>
  <si>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</si>
  <si>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</si>
  <si>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</si>
  <si>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</si>
  <si>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</si>
  <si>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</si>
  <si>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</si>
  <si>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</si>
  <si>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</si>
  <si>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</si>
  <si>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</si>
  <si>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</si>
  <si>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</si>
  <si>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</si>
  <si>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</si>
  <si>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</si>
  <si>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</si>
  <si>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</si>
  <si>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</si>
  <si>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</si>
  <si>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</si>
  <si>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</si>
  <si>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</si>
  <si>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</si>
  <si>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</si>
  <si>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</si>
  <si>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</si>
  <si>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</si>
  <si>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</si>
  <si>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</si>
  <si>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</si>
  <si>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</si>
  <si>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</si>
  <si>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</si>
  <si>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</si>
  <si>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</si>
  <si>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</si>
  <si>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</si>
  <si>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</si>
  <si>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</si>
  <si>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</si>
  <si>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</si>
  <si>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</si>
  <si>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</si>
  <si>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</si>
  <si>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</si>
  <si>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</si>
  <si>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</si>
  <si>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</si>
  <si>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</si>
  <si>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</si>
  <si>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</si>
  <si>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</si>
  <si>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</si>
  <si>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</si>
  <si>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</si>
  <si>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</si>
  <si>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</si>
  <si>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</si>
  <si>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</si>
  <si>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</si>
  <si>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</si>
  <si>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84 - CR 57</t>
  </si>
  <si>
    <t>JULIO VASQUEZ</t>
  </si>
  <si>
    <t>14:00 - 15:00</t>
  </si>
  <si>
    <t>17:30 - 18:30</t>
  </si>
  <si>
    <t>7:30 - 8:30</t>
  </si>
  <si>
    <t>JHONY NAVARRO</t>
  </si>
  <si>
    <t>9:30 - 10:30</t>
  </si>
  <si>
    <t>12:00 - 13:00</t>
  </si>
  <si>
    <t>17:45 - 18:45</t>
  </si>
  <si>
    <t>11:45 - 12:45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</si>
</sst>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97624"/>
        <c:axId val="173096056"/>
      </c:barChart>
      <c:catAx>
        <c:axId val="17309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9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9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9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67.5</c:v>
                </c:pt>
                <c:pt idx="11">
                  <c:v>78</c:v>
                </c:pt>
                <c:pt idx="12">
                  <c:v>85</c:v>
                </c:pt>
                <c:pt idx="13">
                  <c:v>72.5</c:v>
                </c:pt>
                <c:pt idx="14">
                  <c:v>73</c:v>
                </c:pt>
                <c:pt idx="15">
                  <c:v>70</c:v>
                </c:pt>
                <c:pt idx="16">
                  <c:v>78.5</c:v>
                </c:pt>
                <c:pt idx="17">
                  <c:v>101.5</c:v>
                </c:pt>
                <c:pt idx="18">
                  <c:v>76.5</c:v>
                </c:pt>
                <c:pt idx="19">
                  <c:v>77.5</c:v>
                </c:pt>
                <c:pt idx="20">
                  <c:v>93</c:v>
                </c:pt>
                <c:pt idx="2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11536"/>
        <c:axId val="174011928"/>
      </c:barChart>
      <c:catAx>
        <c:axId val="17401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1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121.5</c:v>
                </c:pt>
                <c:pt idx="3">
                  <c:v>137.5</c:v>
                </c:pt>
                <c:pt idx="4">
                  <c:v>113.5</c:v>
                </c:pt>
                <c:pt idx="5">
                  <c:v>147.5</c:v>
                </c:pt>
                <c:pt idx="6">
                  <c:v>150.5</c:v>
                </c:pt>
                <c:pt idx="7">
                  <c:v>186</c:v>
                </c:pt>
                <c:pt idx="8">
                  <c:v>176</c:v>
                </c:pt>
                <c:pt idx="9">
                  <c:v>164.5</c:v>
                </c:pt>
                <c:pt idx="10">
                  <c:v>128.5</c:v>
                </c:pt>
                <c:pt idx="11">
                  <c:v>101.5</c:v>
                </c:pt>
                <c:pt idx="12">
                  <c:v>93</c:v>
                </c:pt>
                <c:pt idx="13">
                  <c:v>98</c:v>
                </c:pt>
                <c:pt idx="14">
                  <c:v>112.5</c:v>
                </c:pt>
                <c:pt idx="15">
                  <c:v>117.5</c:v>
                </c:pt>
                <c:pt idx="16">
                  <c:v>113</c:v>
                </c:pt>
                <c:pt idx="17">
                  <c:v>99</c:v>
                </c:pt>
                <c:pt idx="18">
                  <c:v>0</c:v>
                </c:pt>
                <c:pt idx="19">
                  <c:v>0</c:v>
                </c:pt>
                <c:pt idx="20">
                  <c:v>126</c:v>
                </c:pt>
                <c:pt idx="21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12712"/>
        <c:axId val="174013104"/>
      </c:barChart>
      <c:catAx>
        <c:axId val="17401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13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01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153</c:v>
                </c:pt>
                <c:pt idx="1">
                  <c:v>169</c:v>
                </c:pt>
                <c:pt idx="2">
                  <c:v>179.5</c:v>
                </c:pt>
                <c:pt idx="3">
                  <c:v>157.5</c:v>
                </c:pt>
                <c:pt idx="4">
                  <c:v>183.5</c:v>
                </c:pt>
                <c:pt idx="5">
                  <c:v>189</c:v>
                </c:pt>
                <c:pt idx="6">
                  <c:v>192</c:v>
                </c:pt>
                <c:pt idx="7">
                  <c:v>208.5</c:v>
                </c:pt>
                <c:pt idx="8">
                  <c:v>195</c:v>
                </c:pt>
                <c:pt idx="9">
                  <c:v>167</c:v>
                </c:pt>
                <c:pt idx="10">
                  <c:v>148.5</c:v>
                </c:pt>
                <c:pt idx="11">
                  <c:v>147</c:v>
                </c:pt>
                <c:pt idx="12">
                  <c:v>145</c:v>
                </c:pt>
                <c:pt idx="13">
                  <c:v>116</c:v>
                </c:pt>
                <c:pt idx="14">
                  <c:v>128.5</c:v>
                </c:pt>
                <c:pt idx="15">
                  <c:v>135</c:v>
                </c:pt>
                <c:pt idx="16">
                  <c:v>119.5</c:v>
                </c:pt>
                <c:pt idx="17">
                  <c:v>99</c:v>
                </c:pt>
                <c:pt idx="18">
                  <c:v>85</c:v>
                </c:pt>
                <c:pt idx="1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8744"/>
        <c:axId val="175828840"/>
      </c:barChart>
      <c:catAx>
        <c:axId val="17445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2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2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360</c:v>
                </c:pt>
                <c:pt idx="11">
                  <c:v>377</c:v>
                </c:pt>
                <c:pt idx="12">
                  <c:v>397</c:v>
                </c:pt>
                <c:pt idx="13">
                  <c:v>357</c:v>
                </c:pt>
                <c:pt idx="14">
                  <c:v>320</c:v>
                </c:pt>
                <c:pt idx="15">
                  <c:v>348</c:v>
                </c:pt>
                <c:pt idx="16">
                  <c:v>352.5</c:v>
                </c:pt>
                <c:pt idx="17">
                  <c:v>377</c:v>
                </c:pt>
                <c:pt idx="18">
                  <c:v>333</c:v>
                </c:pt>
                <c:pt idx="19">
                  <c:v>370</c:v>
                </c:pt>
                <c:pt idx="20">
                  <c:v>336.5</c:v>
                </c:pt>
                <c:pt idx="21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29624"/>
        <c:axId val="175830016"/>
      </c:barChart>
      <c:catAx>
        <c:axId val="17582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2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341</c:v>
                </c:pt>
                <c:pt idx="3">
                  <c:v>326.5</c:v>
                </c:pt>
                <c:pt idx="4">
                  <c:v>427</c:v>
                </c:pt>
                <c:pt idx="5">
                  <c:v>455.5</c:v>
                </c:pt>
                <c:pt idx="6">
                  <c:v>435</c:v>
                </c:pt>
                <c:pt idx="7">
                  <c:v>449.5</c:v>
                </c:pt>
                <c:pt idx="8">
                  <c:v>433.5</c:v>
                </c:pt>
                <c:pt idx="9">
                  <c:v>432</c:v>
                </c:pt>
                <c:pt idx="10">
                  <c:v>390.5</c:v>
                </c:pt>
                <c:pt idx="11">
                  <c:v>386</c:v>
                </c:pt>
                <c:pt idx="12">
                  <c:v>380.5</c:v>
                </c:pt>
                <c:pt idx="13">
                  <c:v>359.5</c:v>
                </c:pt>
                <c:pt idx="14">
                  <c:v>370</c:v>
                </c:pt>
                <c:pt idx="15">
                  <c:v>459.5</c:v>
                </c:pt>
                <c:pt idx="16">
                  <c:v>390</c:v>
                </c:pt>
                <c:pt idx="17">
                  <c:v>393</c:v>
                </c:pt>
                <c:pt idx="18">
                  <c:v>0</c:v>
                </c:pt>
                <c:pt idx="19">
                  <c:v>0</c:v>
                </c:pt>
                <c:pt idx="20">
                  <c:v>381</c:v>
                </c:pt>
                <c:pt idx="21">
                  <c:v>413.5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0800"/>
        <c:axId val="175831192"/>
      </c:barChart>
      <c:catAx>
        <c:axId val="17583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31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83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400</c:v>
                </c:pt>
                <c:pt idx="1">
                  <c:v>429</c:v>
                </c:pt>
                <c:pt idx="2">
                  <c:v>543.5</c:v>
                </c:pt>
                <c:pt idx="3">
                  <c:v>474</c:v>
                </c:pt>
                <c:pt idx="4">
                  <c:v>528</c:v>
                </c:pt>
                <c:pt idx="5">
                  <c:v>536.5</c:v>
                </c:pt>
                <c:pt idx="6">
                  <c:v>544.5</c:v>
                </c:pt>
                <c:pt idx="7">
                  <c:v>556.5</c:v>
                </c:pt>
                <c:pt idx="8">
                  <c:v>486.5</c:v>
                </c:pt>
                <c:pt idx="9">
                  <c:v>477.5</c:v>
                </c:pt>
                <c:pt idx="10">
                  <c:v>427</c:v>
                </c:pt>
                <c:pt idx="11">
                  <c:v>486</c:v>
                </c:pt>
                <c:pt idx="12">
                  <c:v>454</c:v>
                </c:pt>
                <c:pt idx="13">
                  <c:v>387</c:v>
                </c:pt>
                <c:pt idx="14">
                  <c:v>374.5</c:v>
                </c:pt>
                <c:pt idx="15">
                  <c:v>354.5</c:v>
                </c:pt>
                <c:pt idx="16">
                  <c:v>346</c:v>
                </c:pt>
                <c:pt idx="17">
                  <c:v>331.5</c:v>
                </c:pt>
                <c:pt idx="18">
                  <c:v>299.5</c:v>
                </c:pt>
                <c:pt idx="19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1976"/>
        <c:axId val="175832368"/>
      </c:barChart>
      <c:catAx>
        <c:axId val="17583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98800"/>
        <c:axId val="174455608"/>
      </c:barChart>
      <c:catAx>
        <c:axId val="17309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55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5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9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6392"/>
        <c:axId val="174456784"/>
      </c:barChart>
      <c:catAx>
        <c:axId val="17445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292.5</c:v>
                </c:pt>
                <c:pt idx="11">
                  <c:v>299</c:v>
                </c:pt>
                <c:pt idx="12">
                  <c:v>312</c:v>
                </c:pt>
                <c:pt idx="13">
                  <c:v>284.5</c:v>
                </c:pt>
                <c:pt idx="14">
                  <c:v>247</c:v>
                </c:pt>
                <c:pt idx="15">
                  <c:v>278</c:v>
                </c:pt>
                <c:pt idx="16">
                  <c:v>274</c:v>
                </c:pt>
                <c:pt idx="17">
                  <c:v>275.5</c:v>
                </c:pt>
                <c:pt idx="18">
                  <c:v>256.5</c:v>
                </c:pt>
                <c:pt idx="19">
                  <c:v>292.5</c:v>
                </c:pt>
                <c:pt idx="20">
                  <c:v>243.5</c:v>
                </c:pt>
                <c:pt idx="21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7568"/>
        <c:axId val="174457960"/>
      </c:barChart>
      <c:catAx>
        <c:axId val="1744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5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219.5</c:v>
                </c:pt>
                <c:pt idx="3">
                  <c:v>189</c:v>
                </c:pt>
                <c:pt idx="4">
                  <c:v>313.5</c:v>
                </c:pt>
                <c:pt idx="5">
                  <c:v>308</c:v>
                </c:pt>
                <c:pt idx="6">
                  <c:v>284.5</c:v>
                </c:pt>
                <c:pt idx="7">
                  <c:v>263.5</c:v>
                </c:pt>
                <c:pt idx="8">
                  <c:v>257.5</c:v>
                </c:pt>
                <c:pt idx="9">
                  <c:v>267.5</c:v>
                </c:pt>
                <c:pt idx="10">
                  <c:v>262</c:v>
                </c:pt>
                <c:pt idx="11">
                  <c:v>284.5</c:v>
                </c:pt>
                <c:pt idx="12">
                  <c:v>287.5</c:v>
                </c:pt>
                <c:pt idx="13">
                  <c:v>261.5</c:v>
                </c:pt>
                <c:pt idx="14">
                  <c:v>257.5</c:v>
                </c:pt>
                <c:pt idx="15">
                  <c:v>342</c:v>
                </c:pt>
                <c:pt idx="16">
                  <c:v>277</c:v>
                </c:pt>
                <c:pt idx="17">
                  <c:v>294</c:v>
                </c:pt>
                <c:pt idx="18">
                  <c:v>0</c:v>
                </c:pt>
                <c:pt idx="19">
                  <c:v>0</c:v>
                </c:pt>
                <c:pt idx="20">
                  <c:v>255</c:v>
                </c:pt>
                <c:pt idx="21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50680"/>
        <c:axId val="174751072"/>
      </c:barChart>
      <c:catAx>
        <c:axId val="1747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751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75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247</c:v>
                </c:pt>
                <c:pt idx="1">
                  <c:v>260</c:v>
                </c:pt>
                <c:pt idx="2">
                  <c:v>364</c:v>
                </c:pt>
                <c:pt idx="3">
                  <c:v>316.5</c:v>
                </c:pt>
                <c:pt idx="4">
                  <c:v>344.5</c:v>
                </c:pt>
                <c:pt idx="5">
                  <c:v>347.5</c:v>
                </c:pt>
                <c:pt idx="6">
                  <c:v>352.5</c:v>
                </c:pt>
                <c:pt idx="7">
                  <c:v>348</c:v>
                </c:pt>
                <c:pt idx="8">
                  <c:v>291.5</c:v>
                </c:pt>
                <c:pt idx="9">
                  <c:v>310.5</c:v>
                </c:pt>
                <c:pt idx="10">
                  <c:v>278.5</c:v>
                </c:pt>
                <c:pt idx="11">
                  <c:v>339</c:v>
                </c:pt>
                <c:pt idx="12">
                  <c:v>309</c:v>
                </c:pt>
                <c:pt idx="13">
                  <c:v>271</c:v>
                </c:pt>
                <c:pt idx="14">
                  <c:v>246</c:v>
                </c:pt>
                <c:pt idx="15">
                  <c:v>219.5</c:v>
                </c:pt>
                <c:pt idx="16">
                  <c:v>226.5</c:v>
                </c:pt>
                <c:pt idx="17">
                  <c:v>232.5</c:v>
                </c:pt>
                <c:pt idx="18">
                  <c:v>214.5</c:v>
                </c:pt>
                <c:pt idx="19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52248"/>
        <c:axId val="174752640"/>
      </c:barChart>
      <c:catAx>
        <c:axId val="17475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5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53424"/>
        <c:axId val="174009576"/>
      </c:barChart>
      <c:catAx>
        <c:axId val="17475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0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0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10360"/>
        <c:axId val="174010752"/>
      </c:barChart>
      <c:catAx>
        <c:axId val="17401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10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010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51856"/>
        <c:axId val="174750288"/>
      </c:barChart>
      <c:catAx>
        <c:axId val="17475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5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39" sqref="X3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/>
      <c r="M6" s="121"/>
      <c r="N6" s="121"/>
      <c r="O6" s="36"/>
      <c r="P6" s="115" t="s">
        <v>54</v>
      </c>
      <c r="Q6" s="115"/>
      <c r="R6" s="115"/>
      <c r="S6" s="129"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/>
      <c r="G33" s="47"/>
      <c r="H33" s="111"/>
      <c r="I33" s="112"/>
      <c r="J33" s="43" t="s">
        <v>58</v>
      </c>
      <c r="K33" s="45"/>
      <c r="L33" s="45"/>
      <c r="M33" s="46"/>
      <c r="N33" s="47"/>
      <c r="O33" s="111"/>
      <c r="P33" s="112"/>
      <c r="Q33" s="43" t="s">
        <v>58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AA30" sqref="AA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4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797.5</v>
      </c>
      <c r="O10" s="92" t="s">
        <v>131</v>
      </c>
      <c r="P10" s="91">
        <v>39</v>
      </c>
      <c r="Q10" s="91">
        <v>189</v>
      </c>
      <c r="R10" s="91">
        <v>13</v>
      </c>
      <c r="S10" s="91">
        <v>5</v>
      </c>
      <c r="T10" s="103">
        <f t="shared" ref="T10:T31" si="2">P10*0.5+Q10*1+R10*2+S10*2.5</f>
        <v>247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505</v>
      </c>
      <c r="O11" s="15" t="s">
        <v>130</v>
      </c>
      <c r="P11" s="99">
        <v>44</v>
      </c>
      <c r="Q11" s="39">
        <v>206</v>
      </c>
      <c r="R11" s="39">
        <v>11</v>
      </c>
      <c r="S11" s="99">
        <v>4</v>
      </c>
      <c r="T11" s="6">
        <f t="shared" si="2"/>
        <v>260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30</v>
      </c>
      <c r="J12" s="99">
        <v>165</v>
      </c>
      <c r="K12" s="99">
        <v>16</v>
      </c>
      <c r="L12" s="99">
        <v>3</v>
      </c>
      <c r="M12" s="6">
        <f t="shared" si="1"/>
        <v>219.5</v>
      </c>
      <c r="N12" s="100">
        <f>M12+M11+M10+F31</f>
        <v>481</v>
      </c>
      <c r="O12" s="16" t="s">
        <v>29</v>
      </c>
      <c r="P12" s="99">
        <v>47</v>
      </c>
      <c r="Q12" s="39">
        <v>299</v>
      </c>
      <c r="R12" s="39">
        <v>17</v>
      </c>
      <c r="S12" s="99">
        <v>3</v>
      </c>
      <c r="T12" s="6">
        <f t="shared" si="2"/>
        <v>364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32</v>
      </c>
      <c r="J13" s="39">
        <v>137</v>
      </c>
      <c r="K13" s="39">
        <v>13</v>
      </c>
      <c r="L13" s="39">
        <v>4</v>
      </c>
      <c r="M13" s="6">
        <f t="shared" si="1"/>
        <v>189</v>
      </c>
      <c r="N13" s="2">
        <f>M13+M12+M11+M10</f>
        <v>408.5</v>
      </c>
      <c r="O13" s="16" t="s">
        <v>30</v>
      </c>
      <c r="P13" s="39">
        <v>39</v>
      </c>
      <c r="Q13" s="39">
        <v>259</v>
      </c>
      <c r="R13" s="39">
        <v>14</v>
      </c>
      <c r="S13" s="39">
        <v>4</v>
      </c>
      <c r="T13" s="6">
        <f t="shared" si="2"/>
        <v>316.5</v>
      </c>
      <c r="U13" s="95">
        <f>T13+T12+T11+T10</f>
        <v>1187.5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37</v>
      </c>
      <c r="J14" s="39">
        <v>253</v>
      </c>
      <c r="K14" s="39">
        <v>16</v>
      </c>
      <c r="L14" s="39">
        <v>4</v>
      </c>
      <c r="M14" s="6">
        <f t="shared" si="1"/>
        <v>313.5</v>
      </c>
      <c r="N14" s="2">
        <f t="shared" ref="N14:N31" si="4">M14+M13+M12+M11</f>
        <v>722</v>
      </c>
      <c r="O14" s="16" t="s">
        <v>8</v>
      </c>
      <c r="P14" s="39">
        <v>37</v>
      </c>
      <c r="Q14" s="39">
        <v>290</v>
      </c>
      <c r="R14" s="39">
        <v>13</v>
      </c>
      <c r="S14" s="39">
        <v>4</v>
      </c>
      <c r="T14" s="6">
        <f t="shared" si="2"/>
        <v>344.5</v>
      </c>
      <c r="U14" s="95">
        <f t="shared" ref="U14:U31" si="5">T14+T13+T12+T11</f>
        <v>1285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50</v>
      </c>
      <c r="J15" s="39">
        <v>257</v>
      </c>
      <c r="K15" s="39">
        <v>13</v>
      </c>
      <c r="L15" s="39">
        <v>0</v>
      </c>
      <c r="M15" s="6">
        <f t="shared" si="1"/>
        <v>308</v>
      </c>
      <c r="N15" s="2">
        <f t="shared" si="4"/>
        <v>1030</v>
      </c>
      <c r="O15" s="15" t="s">
        <v>10</v>
      </c>
      <c r="P15" s="39">
        <v>42</v>
      </c>
      <c r="Q15" s="39">
        <v>287</v>
      </c>
      <c r="R15" s="39">
        <v>16</v>
      </c>
      <c r="S15" s="39">
        <v>3</v>
      </c>
      <c r="T15" s="6">
        <f t="shared" si="2"/>
        <v>347.5</v>
      </c>
      <c r="U15" s="95">
        <f t="shared" si="5"/>
        <v>1372.5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46</v>
      </c>
      <c r="J16" s="39">
        <v>226</v>
      </c>
      <c r="K16" s="39">
        <v>14</v>
      </c>
      <c r="L16" s="39">
        <v>3</v>
      </c>
      <c r="M16" s="6">
        <f t="shared" si="1"/>
        <v>284.5</v>
      </c>
      <c r="N16" s="2">
        <f t="shared" si="4"/>
        <v>1095</v>
      </c>
      <c r="O16" s="15" t="s">
        <v>13</v>
      </c>
      <c r="P16" s="39">
        <v>46</v>
      </c>
      <c r="Q16" s="39">
        <v>307</v>
      </c>
      <c r="R16" s="39">
        <v>10</v>
      </c>
      <c r="S16" s="39">
        <v>1</v>
      </c>
      <c r="T16" s="6">
        <f t="shared" si="2"/>
        <v>352.5</v>
      </c>
      <c r="U16" s="95">
        <f t="shared" si="5"/>
        <v>1361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49</v>
      </c>
      <c r="J17" s="39">
        <v>205</v>
      </c>
      <c r="K17" s="39">
        <v>12</v>
      </c>
      <c r="L17" s="39">
        <v>4</v>
      </c>
      <c r="M17" s="6">
        <f t="shared" si="1"/>
        <v>263.5</v>
      </c>
      <c r="N17" s="2">
        <f t="shared" si="4"/>
        <v>1169.5</v>
      </c>
      <c r="O17" s="15" t="s">
        <v>16</v>
      </c>
      <c r="P17" s="39">
        <v>52</v>
      </c>
      <c r="Q17" s="39">
        <v>275</v>
      </c>
      <c r="R17" s="39">
        <v>21</v>
      </c>
      <c r="S17" s="39">
        <v>2</v>
      </c>
      <c r="T17" s="6">
        <f t="shared" si="2"/>
        <v>348</v>
      </c>
      <c r="U17" s="95">
        <f t="shared" si="5"/>
        <v>1392.5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38</v>
      </c>
      <c r="J18" s="39">
        <v>199</v>
      </c>
      <c r="K18" s="39">
        <v>16</v>
      </c>
      <c r="L18" s="39">
        <v>3</v>
      </c>
      <c r="M18" s="6">
        <f t="shared" si="1"/>
        <v>257.5</v>
      </c>
      <c r="N18" s="2">
        <f t="shared" si="4"/>
        <v>1113.5</v>
      </c>
      <c r="O18" s="15" t="s">
        <v>41</v>
      </c>
      <c r="P18" s="39">
        <v>39</v>
      </c>
      <c r="Q18" s="39">
        <v>239</v>
      </c>
      <c r="R18" s="39">
        <v>14</v>
      </c>
      <c r="S18" s="39">
        <v>2</v>
      </c>
      <c r="T18" s="6">
        <f t="shared" si="2"/>
        <v>291.5</v>
      </c>
      <c r="U18" s="95">
        <f t="shared" si="5"/>
        <v>1339.5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43</v>
      </c>
      <c r="J19" s="39">
        <v>218</v>
      </c>
      <c r="K19" s="39">
        <v>9</v>
      </c>
      <c r="L19" s="39">
        <v>4</v>
      </c>
      <c r="M19" s="6">
        <f t="shared" si="1"/>
        <v>267.5</v>
      </c>
      <c r="N19" s="2">
        <f t="shared" si="4"/>
        <v>1073</v>
      </c>
      <c r="O19" s="15" t="s">
        <v>42</v>
      </c>
      <c r="P19" s="39">
        <v>28</v>
      </c>
      <c r="Q19" s="39">
        <v>262</v>
      </c>
      <c r="R19" s="39">
        <v>16</v>
      </c>
      <c r="S19" s="39">
        <v>1</v>
      </c>
      <c r="T19" s="6">
        <f t="shared" si="2"/>
        <v>310.5</v>
      </c>
      <c r="U19" s="95">
        <f t="shared" si="5"/>
        <v>1302.5</v>
      </c>
    </row>
    <row r="20" spans="1:21" ht="24" customHeight="1" x14ac:dyDescent="0.2">
      <c r="A20" s="94" t="s">
        <v>11</v>
      </c>
      <c r="B20" s="39">
        <v>19</v>
      </c>
      <c r="C20" s="39">
        <v>206</v>
      </c>
      <c r="D20" s="39">
        <v>31</v>
      </c>
      <c r="E20" s="39">
        <v>6</v>
      </c>
      <c r="F20" s="6">
        <f t="shared" si="0"/>
        <v>292.5</v>
      </c>
      <c r="G20" s="2">
        <f t="shared" si="3"/>
        <v>292.5</v>
      </c>
      <c r="H20" s="15" t="s">
        <v>12</v>
      </c>
      <c r="I20" s="39">
        <v>42</v>
      </c>
      <c r="J20" s="39">
        <v>220</v>
      </c>
      <c r="K20" s="39">
        <v>8</v>
      </c>
      <c r="L20" s="39">
        <v>2</v>
      </c>
      <c r="M20" s="6">
        <f t="shared" si="1"/>
        <v>262</v>
      </c>
      <c r="N20" s="2">
        <f t="shared" si="4"/>
        <v>1050.5</v>
      </c>
      <c r="O20" s="15" t="s">
        <v>109</v>
      </c>
      <c r="P20" s="39">
        <v>21</v>
      </c>
      <c r="Q20" s="39">
        <v>231</v>
      </c>
      <c r="R20" s="39">
        <v>16</v>
      </c>
      <c r="S20" s="39">
        <v>2</v>
      </c>
      <c r="T20" s="6">
        <f t="shared" si="2"/>
        <v>278.5</v>
      </c>
      <c r="U20" s="95">
        <f t="shared" si="5"/>
        <v>1228.5</v>
      </c>
    </row>
    <row r="21" spans="1:21" ht="24" customHeight="1" x14ac:dyDescent="0.2">
      <c r="A21" s="94" t="s">
        <v>14</v>
      </c>
      <c r="B21" s="39">
        <v>28</v>
      </c>
      <c r="C21" s="39">
        <v>221</v>
      </c>
      <c r="D21" s="39">
        <v>27</v>
      </c>
      <c r="E21" s="39">
        <v>4</v>
      </c>
      <c r="F21" s="6">
        <f t="shared" si="0"/>
        <v>299</v>
      </c>
      <c r="G21" s="2">
        <f t="shared" si="3"/>
        <v>591.5</v>
      </c>
      <c r="H21" s="15" t="s">
        <v>15</v>
      </c>
      <c r="I21" s="39">
        <v>40</v>
      </c>
      <c r="J21" s="39">
        <v>235</v>
      </c>
      <c r="K21" s="39">
        <v>11</v>
      </c>
      <c r="L21" s="39">
        <v>3</v>
      </c>
      <c r="M21" s="6">
        <f t="shared" si="1"/>
        <v>284.5</v>
      </c>
      <c r="N21" s="2">
        <f t="shared" si="4"/>
        <v>1071.5</v>
      </c>
      <c r="O21" s="15" t="s">
        <v>110</v>
      </c>
      <c r="P21" s="39">
        <v>35</v>
      </c>
      <c r="Q21" s="39">
        <v>287</v>
      </c>
      <c r="R21" s="39">
        <v>16</v>
      </c>
      <c r="S21" s="39">
        <v>1</v>
      </c>
      <c r="T21" s="6">
        <f t="shared" si="2"/>
        <v>339</v>
      </c>
      <c r="U21" s="95">
        <f t="shared" si="5"/>
        <v>1219.5</v>
      </c>
    </row>
    <row r="22" spans="1:21" ht="24" customHeight="1" x14ac:dyDescent="0.2">
      <c r="A22" s="94" t="s">
        <v>17</v>
      </c>
      <c r="B22" s="39">
        <v>33</v>
      </c>
      <c r="C22" s="39">
        <v>218</v>
      </c>
      <c r="D22" s="39">
        <v>30</v>
      </c>
      <c r="E22" s="39">
        <v>7</v>
      </c>
      <c r="F22" s="6">
        <f t="shared" si="0"/>
        <v>312</v>
      </c>
      <c r="G22" s="2">
        <f t="shared" si="3"/>
        <v>903.5</v>
      </c>
      <c r="H22" s="15" t="s">
        <v>18</v>
      </c>
      <c r="I22" s="39">
        <v>33</v>
      </c>
      <c r="J22" s="39">
        <v>241</v>
      </c>
      <c r="K22" s="39">
        <v>10</v>
      </c>
      <c r="L22" s="39">
        <v>4</v>
      </c>
      <c r="M22" s="6">
        <f t="shared" si="1"/>
        <v>287.5</v>
      </c>
      <c r="N22" s="2">
        <f t="shared" si="4"/>
        <v>1101.5</v>
      </c>
      <c r="O22" s="15" t="s">
        <v>111</v>
      </c>
      <c r="P22" s="39">
        <v>27</v>
      </c>
      <c r="Q22" s="39">
        <v>269</v>
      </c>
      <c r="R22" s="39">
        <v>12</v>
      </c>
      <c r="S22" s="39">
        <v>1</v>
      </c>
      <c r="T22" s="6">
        <f t="shared" si="2"/>
        <v>309</v>
      </c>
      <c r="U22" s="95">
        <f t="shared" si="5"/>
        <v>1237</v>
      </c>
    </row>
    <row r="23" spans="1:21" ht="24" customHeight="1" x14ac:dyDescent="0.2">
      <c r="A23" s="94" t="s">
        <v>19</v>
      </c>
      <c r="B23" s="39">
        <v>24</v>
      </c>
      <c r="C23" s="39">
        <v>210</v>
      </c>
      <c r="D23" s="39">
        <v>25</v>
      </c>
      <c r="E23" s="39">
        <v>5</v>
      </c>
      <c r="F23" s="6">
        <f t="shared" si="0"/>
        <v>284.5</v>
      </c>
      <c r="G23" s="2">
        <f t="shared" si="3"/>
        <v>1188</v>
      </c>
      <c r="H23" s="15" t="s">
        <v>20</v>
      </c>
      <c r="I23" s="39">
        <v>38</v>
      </c>
      <c r="J23" s="39">
        <v>221</v>
      </c>
      <c r="K23" s="39">
        <v>7</v>
      </c>
      <c r="L23" s="39">
        <v>3</v>
      </c>
      <c r="M23" s="6">
        <f t="shared" si="1"/>
        <v>261.5</v>
      </c>
      <c r="N23" s="2">
        <f t="shared" si="4"/>
        <v>1095.5</v>
      </c>
      <c r="O23" s="15" t="s">
        <v>112</v>
      </c>
      <c r="P23" s="39">
        <v>18</v>
      </c>
      <c r="Q23" s="39">
        <v>240</v>
      </c>
      <c r="R23" s="39">
        <v>11</v>
      </c>
      <c r="S23" s="39">
        <v>0</v>
      </c>
      <c r="T23" s="6">
        <f t="shared" si="2"/>
        <v>271</v>
      </c>
      <c r="U23" s="95">
        <f t="shared" si="5"/>
        <v>1197.5</v>
      </c>
    </row>
    <row r="24" spans="1:21" ht="24" customHeight="1" x14ac:dyDescent="0.2">
      <c r="A24" s="94" t="s">
        <v>21</v>
      </c>
      <c r="B24" s="39">
        <v>39</v>
      </c>
      <c r="C24" s="39">
        <v>181</v>
      </c>
      <c r="D24" s="39">
        <v>17</v>
      </c>
      <c r="E24" s="39">
        <v>5</v>
      </c>
      <c r="F24" s="6">
        <f t="shared" si="0"/>
        <v>247</v>
      </c>
      <c r="G24" s="2">
        <f t="shared" si="3"/>
        <v>1142.5</v>
      </c>
      <c r="H24" s="15" t="s">
        <v>22</v>
      </c>
      <c r="I24" s="39">
        <v>41</v>
      </c>
      <c r="J24" s="39">
        <v>216</v>
      </c>
      <c r="K24" s="39">
        <v>8</v>
      </c>
      <c r="L24" s="39">
        <v>2</v>
      </c>
      <c r="M24" s="6">
        <f t="shared" si="1"/>
        <v>257.5</v>
      </c>
      <c r="N24" s="2">
        <f t="shared" si="4"/>
        <v>1091</v>
      </c>
      <c r="O24" s="15" t="s">
        <v>118</v>
      </c>
      <c r="P24" s="39">
        <v>18</v>
      </c>
      <c r="Q24" s="39">
        <v>209</v>
      </c>
      <c r="R24" s="39">
        <v>14</v>
      </c>
      <c r="S24" s="39">
        <v>0</v>
      </c>
      <c r="T24" s="6">
        <f t="shared" si="2"/>
        <v>246</v>
      </c>
      <c r="U24" s="95">
        <f t="shared" si="5"/>
        <v>1165</v>
      </c>
    </row>
    <row r="25" spans="1:21" ht="24" customHeight="1" x14ac:dyDescent="0.2">
      <c r="A25" s="94" t="s">
        <v>23</v>
      </c>
      <c r="B25" s="39">
        <v>45</v>
      </c>
      <c r="C25" s="39">
        <v>207</v>
      </c>
      <c r="D25" s="39">
        <v>18</v>
      </c>
      <c r="E25" s="39">
        <v>5</v>
      </c>
      <c r="F25" s="6">
        <f t="shared" si="0"/>
        <v>278</v>
      </c>
      <c r="G25" s="2">
        <f t="shared" si="3"/>
        <v>1121.5</v>
      </c>
      <c r="H25" s="15" t="s">
        <v>24</v>
      </c>
      <c r="I25" s="39">
        <v>42</v>
      </c>
      <c r="J25" s="39">
        <v>273</v>
      </c>
      <c r="K25" s="39">
        <v>19</v>
      </c>
      <c r="L25" s="39">
        <v>4</v>
      </c>
      <c r="M25" s="6">
        <f t="shared" si="1"/>
        <v>342</v>
      </c>
      <c r="N25" s="2">
        <f t="shared" si="4"/>
        <v>1148.5</v>
      </c>
      <c r="O25" s="15" t="s">
        <v>119</v>
      </c>
      <c r="P25" s="39">
        <v>16</v>
      </c>
      <c r="Q25" s="39">
        <v>187</v>
      </c>
      <c r="R25" s="39">
        <v>11</v>
      </c>
      <c r="S25" s="39">
        <v>1</v>
      </c>
      <c r="T25" s="6">
        <f t="shared" si="2"/>
        <v>219.5</v>
      </c>
      <c r="U25" s="95">
        <f t="shared" si="5"/>
        <v>1045.5</v>
      </c>
    </row>
    <row r="26" spans="1:21" ht="24" customHeight="1" x14ac:dyDescent="0.2">
      <c r="A26" s="94" t="s">
        <v>37</v>
      </c>
      <c r="B26" s="39">
        <v>43</v>
      </c>
      <c r="C26" s="39">
        <v>211</v>
      </c>
      <c r="D26" s="39">
        <v>17</v>
      </c>
      <c r="E26" s="39">
        <v>3</v>
      </c>
      <c r="F26" s="6">
        <f t="shared" si="0"/>
        <v>274</v>
      </c>
      <c r="G26" s="2">
        <f t="shared" si="3"/>
        <v>1083.5</v>
      </c>
      <c r="H26" s="15" t="s">
        <v>25</v>
      </c>
      <c r="I26" s="39">
        <v>44</v>
      </c>
      <c r="J26" s="39">
        <v>224</v>
      </c>
      <c r="K26" s="39">
        <v>13</v>
      </c>
      <c r="L26" s="39">
        <v>2</v>
      </c>
      <c r="M26" s="6">
        <f t="shared" si="1"/>
        <v>277</v>
      </c>
      <c r="N26" s="2">
        <f t="shared" si="4"/>
        <v>1138</v>
      </c>
      <c r="O26" s="15" t="s">
        <v>120</v>
      </c>
      <c r="P26" s="39">
        <v>21</v>
      </c>
      <c r="Q26" s="39">
        <v>193</v>
      </c>
      <c r="R26" s="39">
        <v>9</v>
      </c>
      <c r="S26" s="39">
        <v>2</v>
      </c>
      <c r="T26" s="6">
        <f t="shared" si="2"/>
        <v>226.5</v>
      </c>
      <c r="U26" s="95">
        <f t="shared" si="5"/>
        <v>963</v>
      </c>
    </row>
    <row r="27" spans="1:21" ht="24" customHeight="1" x14ac:dyDescent="0.2">
      <c r="A27" s="94" t="s">
        <v>38</v>
      </c>
      <c r="B27" s="39">
        <v>40</v>
      </c>
      <c r="C27" s="39">
        <v>206</v>
      </c>
      <c r="D27" s="39">
        <v>16</v>
      </c>
      <c r="E27" s="39">
        <v>7</v>
      </c>
      <c r="F27" s="6">
        <f t="shared" si="0"/>
        <v>275.5</v>
      </c>
      <c r="G27" s="2">
        <f t="shared" si="3"/>
        <v>1074.5</v>
      </c>
      <c r="H27" s="15" t="s">
        <v>26</v>
      </c>
      <c r="I27" s="39">
        <v>34</v>
      </c>
      <c r="J27" s="39">
        <v>252</v>
      </c>
      <c r="K27" s="39">
        <v>10</v>
      </c>
      <c r="L27" s="39">
        <v>2</v>
      </c>
      <c r="M27" s="6">
        <f t="shared" si="1"/>
        <v>294</v>
      </c>
      <c r="N27" s="2">
        <f t="shared" si="4"/>
        <v>1170.5</v>
      </c>
      <c r="O27" s="15" t="s">
        <v>121</v>
      </c>
      <c r="P27" s="39">
        <v>14</v>
      </c>
      <c r="Q27" s="39">
        <v>203</v>
      </c>
      <c r="R27" s="39">
        <v>10</v>
      </c>
      <c r="S27" s="39">
        <v>1</v>
      </c>
      <c r="T27" s="6">
        <f t="shared" si="2"/>
        <v>232.5</v>
      </c>
      <c r="U27" s="95">
        <f t="shared" si="5"/>
        <v>924.5</v>
      </c>
    </row>
    <row r="28" spans="1:21" ht="24" customHeight="1" x14ac:dyDescent="0.2">
      <c r="A28" s="94" t="s">
        <v>39</v>
      </c>
      <c r="B28" s="39">
        <v>41</v>
      </c>
      <c r="C28" s="39">
        <v>203</v>
      </c>
      <c r="D28" s="39">
        <v>14</v>
      </c>
      <c r="E28" s="39">
        <v>2</v>
      </c>
      <c r="F28" s="6">
        <f t="shared" si="0"/>
        <v>256.5</v>
      </c>
      <c r="G28" s="2">
        <f t="shared" si="3"/>
        <v>1084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913</v>
      </c>
      <c r="O28" s="15" t="s">
        <v>122</v>
      </c>
      <c r="P28" s="39">
        <v>11</v>
      </c>
      <c r="Q28" s="39">
        <v>186</v>
      </c>
      <c r="R28" s="39">
        <v>9</v>
      </c>
      <c r="S28" s="39">
        <v>2</v>
      </c>
      <c r="T28" s="6">
        <f t="shared" si="2"/>
        <v>214.5</v>
      </c>
      <c r="U28" s="95">
        <f t="shared" si="5"/>
        <v>893</v>
      </c>
    </row>
    <row r="29" spans="1:21" ht="24" customHeight="1" x14ac:dyDescent="0.2">
      <c r="A29" s="94" t="s">
        <v>40</v>
      </c>
      <c r="B29" s="39">
        <v>37</v>
      </c>
      <c r="C29" s="39">
        <v>227</v>
      </c>
      <c r="D29" s="39">
        <v>16</v>
      </c>
      <c r="E29" s="39">
        <v>6</v>
      </c>
      <c r="F29" s="6">
        <f t="shared" si="0"/>
        <v>292.5</v>
      </c>
      <c r="G29" s="2">
        <f t="shared" si="3"/>
        <v>1098.5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571</v>
      </c>
      <c r="O29" s="15" t="s">
        <v>123</v>
      </c>
      <c r="P29" s="39">
        <v>9</v>
      </c>
      <c r="Q29" s="39">
        <v>206</v>
      </c>
      <c r="R29" s="39">
        <v>8</v>
      </c>
      <c r="S29" s="39">
        <v>0</v>
      </c>
      <c r="T29" s="6">
        <f t="shared" si="2"/>
        <v>226.5</v>
      </c>
      <c r="U29" s="95">
        <f t="shared" si="5"/>
        <v>900</v>
      </c>
    </row>
    <row r="30" spans="1:21" ht="24" customHeight="1" x14ac:dyDescent="0.2">
      <c r="A30" s="94" t="s">
        <v>103</v>
      </c>
      <c r="B30" s="39">
        <v>35</v>
      </c>
      <c r="C30" s="39">
        <v>190</v>
      </c>
      <c r="D30" s="39">
        <v>13</v>
      </c>
      <c r="E30" s="39">
        <v>4</v>
      </c>
      <c r="F30" s="6">
        <f t="shared" si="0"/>
        <v>243.5</v>
      </c>
      <c r="G30" s="2">
        <f t="shared" si="3"/>
        <v>1068</v>
      </c>
      <c r="H30" s="16" t="s">
        <v>132</v>
      </c>
      <c r="I30" s="39">
        <v>27</v>
      </c>
      <c r="J30" s="39">
        <v>209</v>
      </c>
      <c r="K30" s="39">
        <v>10</v>
      </c>
      <c r="L30" s="39">
        <v>5</v>
      </c>
      <c r="M30" s="6">
        <f t="shared" si="1"/>
        <v>255</v>
      </c>
      <c r="N30" s="2">
        <f t="shared" si="4"/>
        <v>549</v>
      </c>
      <c r="O30" s="15" t="s">
        <v>124</v>
      </c>
      <c r="P30" s="99">
        <v>11</v>
      </c>
      <c r="Q30" s="99">
        <v>188</v>
      </c>
      <c r="R30" s="99">
        <v>7</v>
      </c>
      <c r="S30" s="99">
        <v>0</v>
      </c>
      <c r="T30" s="6">
        <f t="shared" si="2"/>
        <v>207.5</v>
      </c>
      <c r="U30" s="95">
        <f t="shared" si="5"/>
        <v>881</v>
      </c>
    </row>
    <row r="31" spans="1:21" ht="24" customHeight="1" thickBot="1" x14ac:dyDescent="0.25">
      <c r="A31" s="96" t="s">
        <v>104</v>
      </c>
      <c r="B31" s="40">
        <v>44</v>
      </c>
      <c r="C31" s="40">
        <v>208</v>
      </c>
      <c r="D31" s="40">
        <v>12</v>
      </c>
      <c r="E31" s="40">
        <v>3</v>
      </c>
      <c r="F31" s="7">
        <f t="shared" si="0"/>
        <v>261.5</v>
      </c>
      <c r="G31" s="3">
        <f t="shared" si="3"/>
        <v>1054</v>
      </c>
      <c r="H31" s="17" t="s">
        <v>133</v>
      </c>
      <c r="I31" s="40">
        <v>36</v>
      </c>
      <c r="J31" s="40">
        <v>225</v>
      </c>
      <c r="K31" s="40">
        <v>12</v>
      </c>
      <c r="L31" s="40">
        <v>4</v>
      </c>
      <c r="M31" s="7">
        <f t="shared" si="1"/>
        <v>277</v>
      </c>
      <c r="N31" s="3">
        <f t="shared" si="4"/>
        <v>532</v>
      </c>
      <c r="O31" s="104" t="s">
        <v>125</v>
      </c>
      <c r="P31" s="40">
        <v>7</v>
      </c>
      <c r="Q31" s="40">
        <v>164</v>
      </c>
      <c r="R31" s="40">
        <v>4</v>
      </c>
      <c r="S31" s="40">
        <v>0</v>
      </c>
      <c r="T31" s="7">
        <f t="shared" si="2"/>
        <v>175.5</v>
      </c>
      <c r="U31" s="97">
        <f t="shared" si="5"/>
        <v>824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1188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1170.5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1392.5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138</v>
      </c>
      <c r="G33" s="47"/>
      <c r="H33" s="111"/>
      <c r="I33" s="112"/>
      <c r="J33" s="43" t="s">
        <v>58</v>
      </c>
      <c r="K33" s="45"/>
      <c r="L33" s="45"/>
      <c r="M33" s="46" t="s">
        <v>136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X38" sqref="X3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274</v>
      </c>
      <c r="O10" s="92" t="s">
        <v>131</v>
      </c>
      <c r="P10" s="91">
        <v>6</v>
      </c>
      <c r="Q10" s="91">
        <v>145</v>
      </c>
      <c r="R10" s="91">
        <v>0</v>
      </c>
      <c r="S10" s="91">
        <v>2</v>
      </c>
      <c r="T10" s="103">
        <f t="shared" ref="T10:T31" si="2">P10*0.5+Q10*1+R10*2+S10*2.5</f>
        <v>153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196.5</v>
      </c>
      <c r="O11" s="15" t="s">
        <v>130</v>
      </c>
      <c r="P11" s="99">
        <v>18</v>
      </c>
      <c r="Q11" s="39">
        <v>160</v>
      </c>
      <c r="R11" s="39">
        <v>0</v>
      </c>
      <c r="S11" s="99">
        <v>0</v>
      </c>
      <c r="T11" s="6">
        <f t="shared" si="2"/>
        <v>169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13</v>
      </c>
      <c r="J12" s="99">
        <v>110</v>
      </c>
      <c r="K12" s="99">
        <v>0</v>
      </c>
      <c r="L12" s="99">
        <v>2</v>
      </c>
      <c r="M12" s="6">
        <f t="shared" si="1"/>
        <v>121.5</v>
      </c>
      <c r="N12" s="100">
        <f>M12+M11+M10+F31</f>
        <v>225</v>
      </c>
      <c r="O12" s="16" t="s">
        <v>29</v>
      </c>
      <c r="P12" s="99">
        <v>13</v>
      </c>
      <c r="Q12" s="39">
        <v>169</v>
      </c>
      <c r="R12" s="39">
        <v>2</v>
      </c>
      <c r="S12" s="99">
        <v>0</v>
      </c>
      <c r="T12" s="6">
        <f t="shared" si="2"/>
        <v>179.5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18</v>
      </c>
      <c r="J13" s="39">
        <v>121</v>
      </c>
      <c r="K13" s="39">
        <v>0</v>
      </c>
      <c r="L13" s="39">
        <v>3</v>
      </c>
      <c r="M13" s="6">
        <f t="shared" si="1"/>
        <v>137.5</v>
      </c>
      <c r="N13" s="2">
        <f>M13+M12+M11+M10</f>
        <v>259</v>
      </c>
      <c r="O13" s="16" t="s">
        <v>30</v>
      </c>
      <c r="P13" s="39">
        <v>11</v>
      </c>
      <c r="Q13" s="39">
        <v>152</v>
      </c>
      <c r="R13" s="39">
        <v>0</v>
      </c>
      <c r="S13" s="39">
        <v>0</v>
      </c>
      <c r="T13" s="6">
        <f t="shared" si="2"/>
        <v>157.5</v>
      </c>
      <c r="U13" s="95">
        <f>T13+T12+T11+T10</f>
        <v>659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8</v>
      </c>
      <c r="J14" s="39">
        <v>102</v>
      </c>
      <c r="K14" s="39">
        <v>0</v>
      </c>
      <c r="L14" s="39">
        <v>3</v>
      </c>
      <c r="M14" s="6">
        <f t="shared" si="1"/>
        <v>113.5</v>
      </c>
      <c r="N14" s="2">
        <f t="shared" ref="N14:N31" si="4">M14+M13+M12+M11</f>
        <v>372.5</v>
      </c>
      <c r="O14" s="16" t="s">
        <v>8</v>
      </c>
      <c r="P14" s="39">
        <v>15</v>
      </c>
      <c r="Q14" s="39">
        <v>176</v>
      </c>
      <c r="R14" s="39">
        <v>0</v>
      </c>
      <c r="S14" s="39">
        <v>0</v>
      </c>
      <c r="T14" s="6">
        <f t="shared" si="2"/>
        <v>183.5</v>
      </c>
      <c r="U14" s="95">
        <f t="shared" ref="U14:U31" si="5">T14+T13+T12+T11</f>
        <v>689.5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17</v>
      </c>
      <c r="J15" s="39">
        <v>134</v>
      </c>
      <c r="K15" s="39">
        <v>0</v>
      </c>
      <c r="L15" s="39">
        <v>2</v>
      </c>
      <c r="M15" s="6">
        <f t="shared" si="1"/>
        <v>147.5</v>
      </c>
      <c r="N15" s="2">
        <f t="shared" si="4"/>
        <v>520</v>
      </c>
      <c r="O15" s="15" t="s">
        <v>10</v>
      </c>
      <c r="P15" s="39">
        <v>16</v>
      </c>
      <c r="Q15" s="39">
        <v>176</v>
      </c>
      <c r="R15" s="39">
        <v>0</v>
      </c>
      <c r="S15" s="39">
        <v>2</v>
      </c>
      <c r="T15" s="6">
        <f t="shared" si="2"/>
        <v>189</v>
      </c>
      <c r="U15" s="95">
        <f t="shared" si="5"/>
        <v>709.5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18</v>
      </c>
      <c r="J16" s="39">
        <v>139</v>
      </c>
      <c r="K16" s="39">
        <v>0</v>
      </c>
      <c r="L16" s="39">
        <v>1</v>
      </c>
      <c r="M16" s="6">
        <f t="shared" si="1"/>
        <v>150.5</v>
      </c>
      <c r="N16" s="2">
        <f t="shared" si="4"/>
        <v>549</v>
      </c>
      <c r="O16" s="15" t="s">
        <v>13</v>
      </c>
      <c r="P16" s="39">
        <v>12</v>
      </c>
      <c r="Q16" s="39">
        <v>186</v>
      </c>
      <c r="R16" s="39">
        <v>0</v>
      </c>
      <c r="S16" s="39">
        <v>0</v>
      </c>
      <c r="T16" s="6">
        <f t="shared" si="2"/>
        <v>192</v>
      </c>
      <c r="U16" s="95">
        <f t="shared" si="5"/>
        <v>722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8</v>
      </c>
      <c r="J17" s="39">
        <v>177</v>
      </c>
      <c r="K17" s="39">
        <v>0</v>
      </c>
      <c r="L17" s="39">
        <v>2</v>
      </c>
      <c r="M17" s="6">
        <f t="shared" si="1"/>
        <v>186</v>
      </c>
      <c r="N17" s="2">
        <f t="shared" si="4"/>
        <v>597.5</v>
      </c>
      <c r="O17" s="15" t="s">
        <v>16</v>
      </c>
      <c r="P17" s="39">
        <v>11</v>
      </c>
      <c r="Q17" s="39">
        <v>203</v>
      </c>
      <c r="R17" s="39">
        <v>0</v>
      </c>
      <c r="S17" s="39">
        <v>0</v>
      </c>
      <c r="T17" s="6">
        <f t="shared" si="2"/>
        <v>208.5</v>
      </c>
      <c r="U17" s="95">
        <f t="shared" si="5"/>
        <v>773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10</v>
      </c>
      <c r="J18" s="39">
        <v>171</v>
      </c>
      <c r="K18" s="39">
        <v>0</v>
      </c>
      <c r="L18" s="39">
        <v>0</v>
      </c>
      <c r="M18" s="6">
        <f t="shared" si="1"/>
        <v>176</v>
      </c>
      <c r="N18" s="2">
        <f t="shared" si="4"/>
        <v>660</v>
      </c>
      <c r="O18" s="15" t="s">
        <v>41</v>
      </c>
      <c r="P18" s="39">
        <v>15</v>
      </c>
      <c r="Q18" s="39">
        <v>185</v>
      </c>
      <c r="R18" s="39">
        <v>0</v>
      </c>
      <c r="S18" s="39">
        <v>1</v>
      </c>
      <c r="T18" s="6">
        <f t="shared" si="2"/>
        <v>195</v>
      </c>
      <c r="U18" s="95">
        <f t="shared" si="5"/>
        <v>784.5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</v>
      </c>
      <c r="J19" s="39">
        <v>159</v>
      </c>
      <c r="K19" s="39">
        <v>0</v>
      </c>
      <c r="L19" s="39">
        <v>1</v>
      </c>
      <c r="M19" s="6">
        <f t="shared" si="1"/>
        <v>164.5</v>
      </c>
      <c r="N19" s="2">
        <f t="shared" si="4"/>
        <v>677</v>
      </c>
      <c r="O19" s="15" t="s">
        <v>42</v>
      </c>
      <c r="P19" s="39">
        <v>12</v>
      </c>
      <c r="Q19" s="39">
        <v>161</v>
      </c>
      <c r="R19" s="39">
        <v>0</v>
      </c>
      <c r="S19" s="39">
        <v>0</v>
      </c>
      <c r="T19" s="6">
        <f t="shared" si="2"/>
        <v>167</v>
      </c>
      <c r="U19" s="95">
        <f t="shared" si="5"/>
        <v>762.5</v>
      </c>
    </row>
    <row r="20" spans="1:21" ht="24" customHeight="1" x14ac:dyDescent="0.2">
      <c r="A20" s="94" t="s">
        <v>11</v>
      </c>
      <c r="B20" s="39">
        <v>7</v>
      </c>
      <c r="C20" s="39">
        <v>64</v>
      </c>
      <c r="D20" s="39">
        <v>0</v>
      </c>
      <c r="E20" s="39">
        <v>0</v>
      </c>
      <c r="F20" s="6">
        <f t="shared" si="0"/>
        <v>67.5</v>
      </c>
      <c r="G20" s="2">
        <f t="shared" si="3"/>
        <v>67.5</v>
      </c>
      <c r="H20" s="15" t="s">
        <v>12</v>
      </c>
      <c r="I20" s="39">
        <v>5</v>
      </c>
      <c r="J20" s="39">
        <v>126</v>
      </c>
      <c r="K20" s="39">
        <v>0</v>
      </c>
      <c r="L20" s="39">
        <v>0</v>
      </c>
      <c r="M20" s="6">
        <f t="shared" si="1"/>
        <v>128.5</v>
      </c>
      <c r="N20" s="2">
        <f t="shared" si="4"/>
        <v>655</v>
      </c>
      <c r="O20" s="15" t="s">
        <v>109</v>
      </c>
      <c r="P20" s="39">
        <v>7</v>
      </c>
      <c r="Q20" s="39">
        <v>145</v>
      </c>
      <c r="R20" s="39">
        <v>0</v>
      </c>
      <c r="S20" s="39">
        <v>0</v>
      </c>
      <c r="T20" s="6">
        <f t="shared" si="2"/>
        <v>148.5</v>
      </c>
      <c r="U20" s="95">
        <f t="shared" si="5"/>
        <v>719</v>
      </c>
    </row>
    <row r="21" spans="1:21" ht="24" customHeight="1" x14ac:dyDescent="0.2">
      <c r="A21" s="94" t="s">
        <v>14</v>
      </c>
      <c r="B21" s="39">
        <v>9</v>
      </c>
      <c r="C21" s="39">
        <v>71</v>
      </c>
      <c r="D21" s="39">
        <v>0</v>
      </c>
      <c r="E21" s="39">
        <v>1</v>
      </c>
      <c r="F21" s="6">
        <f t="shared" si="0"/>
        <v>78</v>
      </c>
      <c r="G21" s="2">
        <f t="shared" si="3"/>
        <v>145.5</v>
      </c>
      <c r="H21" s="15" t="s">
        <v>15</v>
      </c>
      <c r="I21" s="39">
        <v>8</v>
      </c>
      <c r="J21" s="39">
        <v>95</v>
      </c>
      <c r="K21" s="39">
        <v>0</v>
      </c>
      <c r="L21" s="39">
        <v>1</v>
      </c>
      <c r="M21" s="6">
        <f t="shared" si="1"/>
        <v>101.5</v>
      </c>
      <c r="N21" s="2">
        <f t="shared" si="4"/>
        <v>570.5</v>
      </c>
      <c r="O21" s="15" t="s">
        <v>110</v>
      </c>
      <c r="P21" s="39">
        <v>12</v>
      </c>
      <c r="Q21" s="39">
        <v>141</v>
      </c>
      <c r="R21" s="39">
        <v>0</v>
      </c>
      <c r="S21" s="39">
        <v>0</v>
      </c>
      <c r="T21" s="6">
        <f t="shared" si="2"/>
        <v>147</v>
      </c>
      <c r="U21" s="95">
        <f t="shared" si="5"/>
        <v>657.5</v>
      </c>
    </row>
    <row r="22" spans="1:21" ht="24" customHeight="1" x14ac:dyDescent="0.2">
      <c r="A22" s="94" t="s">
        <v>17</v>
      </c>
      <c r="B22" s="39">
        <v>10</v>
      </c>
      <c r="C22" s="39">
        <v>75</v>
      </c>
      <c r="D22" s="39">
        <v>0</v>
      </c>
      <c r="E22" s="39">
        <v>2</v>
      </c>
      <c r="F22" s="6">
        <f t="shared" si="0"/>
        <v>85</v>
      </c>
      <c r="G22" s="2">
        <f t="shared" si="3"/>
        <v>230.5</v>
      </c>
      <c r="H22" s="15" t="s">
        <v>18</v>
      </c>
      <c r="I22" s="39">
        <v>9</v>
      </c>
      <c r="J22" s="39">
        <v>86</v>
      </c>
      <c r="K22" s="39">
        <v>0</v>
      </c>
      <c r="L22" s="39">
        <v>1</v>
      </c>
      <c r="M22" s="6">
        <f t="shared" si="1"/>
        <v>93</v>
      </c>
      <c r="N22" s="2">
        <f t="shared" si="4"/>
        <v>487.5</v>
      </c>
      <c r="O22" s="15" t="s">
        <v>111</v>
      </c>
      <c r="P22" s="39">
        <v>6</v>
      </c>
      <c r="Q22" s="39">
        <v>142</v>
      </c>
      <c r="R22" s="39">
        <v>0</v>
      </c>
      <c r="S22" s="39">
        <v>0</v>
      </c>
      <c r="T22" s="6">
        <f t="shared" si="2"/>
        <v>145</v>
      </c>
      <c r="U22" s="95">
        <f t="shared" si="5"/>
        <v>607.5</v>
      </c>
    </row>
    <row r="23" spans="1:21" ht="24" customHeight="1" x14ac:dyDescent="0.2">
      <c r="A23" s="94" t="s">
        <v>19</v>
      </c>
      <c r="B23" s="39">
        <v>9</v>
      </c>
      <c r="C23" s="39">
        <v>68</v>
      </c>
      <c r="D23" s="39">
        <v>0</v>
      </c>
      <c r="E23" s="39">
        <v>0</v>
      </c>
      <c r="F23" s="6">
        <f t="shared" si="0"/>
        <v>72.5</v>
      </c>
      <c r="G23" s="2">
        <f t="shared" si="3"/>
        <v>303</v>
      </c>
      <c r="H23" s="15" t="s">
        <v>20</v>
      </c>
      <c r="I23" s="39">
        <v>6</v>
      </c>
      <c r="J23" s="39">
        <v>95</v>
      </c>
      <c r="K23" s="39">
        <v>0</v>
      </c>
      <c r="L23" s="39">
        <v>0</v>
      </c>
      <c r="M23" s="6">
        <f t="shared" si="1"/>
        <v>98</v>
      </c>
      <c r="N23" s="2">
        <f t="shared" si="4"/>
        <v>421</v>
      </c>
      <c r="O23" s="15" t="s">
        <v>112</v>
      </c>
      <c r="P23" s="39">
        <v>4</v>
      </c>
      <c r="Q23" s="39">
        <v>114</v>
      </c>
      <c r="R23" s="39">
        <v>0</v>
      </c>
      <c r="S23" s="39">
        <v>0</v>
      </c>
      <c r="T23" s="6">
        <f t="shared" si="2"/>
        <v>116</v>
      </c>
      <c r="U23" s="95">
        <f t="shared" si="5"/>
        <v>556.5</v>
      </c>
    </row>
    <row r="24" spans="1:21" ht="24" customHeight="1" x14ac:dyDescent="0.2">
      <c r="A24" s="94" t="s">
        <v>21</v>
      </c>
      <c r="B24" s="39">
        <v>6</v>
      </c>
      <c r="C24" s="39">
        <v>70</v>
      </c>
      <c r="D24" s="39">
        <v>0</v>
      </c>
      <c r="E24" s="39">
        <v>0</v>
      </c>
      <c r="F24" s="6">
        <f t="shared" si="0"/>
        <v>73</v>
      </c>
      <c r="G24" s="2">
        <f t="shared" si="3"/>
        <v>308.5</v>
      </c>
      <c r="H24" s="15" t="s">
        <v>22</v>
      </c>
      <c r="I24" s="39">
        <v>11</v>
      </c>
      <c r="J24" s="39">
        <v>102</v>
      </c>
      <c r="K24" s="39">
        <v>0</v>
      </c>
      <c r="L24" s="39">
        <v>2</v>
      </c>
      <c r="M24" s="6">
        <f t="shared" si="1"/>
        <v>112.5</v>
      </c>
      <c r="N24" s="2">
        <f t="shared" si="4"/>
        <v>405</v>
      </c>
      <c r="O24" s="15" t="s">
        <v>118</v>
      </c>
      <c r="P24" s="39">
        <v>11</v>
      </c>
      <c r="Q24" s="39">
        <v>123</v>
      </c>
      <c r="R24" s="39">
        <v>0</v>
      </c>
      <c r="S24" s="39">
        <v>0</v>
      </c>
      <c r="T24" s="6">
        <f t="shared" si="2"/>
        <v>128.5</v>
      </c>
      <c r="U24" s="95">
        <f t="shared" si="5"/>
        <v>536.5</v>
      </c>
    </row>
    <row r="25" spans="1:21" ht="24" customHeight="1" x14ac:dyDescent="0.2">
      <c r="A25" s="94" t="s">
        <v>23</v>
      </c>
      <c r="B25" s="39">
        <v>6</v>
      </c>
      <c r="C25" s="39">
        <v>62</v>
      </c>
      <c r="D25" s="39">
        <v>0</v>
      </c>
      <c r="E25" s="39">
        <v>2</v>
      </c>
      <c r="F25" s="6">
        <f t="shared" si="0"/>
        <v>70</v>
      </c>
      <c r="G25" s="2">
        <f t="shared" si="3"/>
        <v>300.5</v>
      </c>
      <c r="H25" s="15" t="s">
        <v>24</v>
      </c>
      <c r="I25" s="39">
        <v>15</v>
      </c>
      <c r="J25" s="39">
        <v>110</v>
      </c>
      <c r="K25" s="39">
        <v>0</v>
      </c>
      <c r="L25" s="39">
        <v>0</v>
      </c>
      <c r="M25" s="6">
        <f t="shared" si="1"/>
        <v>117.5</v>
      </c>
      <c r="N25" s="2">
        <f t="shared" si="4"/>
        <v>421</v>
      </c>
      <c r="O25" s="15" t="s">
        <v>119</v>
      </c>
      <c r="P25" s="39">
        <v>14</v>
      </c>
      <c r="Q25" s="39">
        <v>128</v>
      </c>
      <c r="R25" s="39">
        <v>0</v>
      </c>
      <c r="S25" s="39">
        <v>0</v>
      </c>
      <c r="T25" s="6">
        <f t="shared" si="2"/>
        <v>135</v>
      </c>
      <c r="U25" s="95">
        <f t="shared" si="5"/>
        <v>524.5</v>
      </c>
    </row>
    <row r="26" spans="1:21" ht="24" customHeight="1" x14ac:dyDescent="0.2">
      <c r="A26" s="94" t="s">
        <v>37</v>
      </c>
      <c r="B26" s="39">
        <v>8</v>
      </c>
      <c r="C26" s="39">
        <v>72</v>
      </c>
      <c r="D26" s="39">
        <v>0</v>
      </c>
      <c r="E26" s="39">
        <v>1</v>
      </c>
      <c r="F26" s="6">
        <f t="shared" si="0"/>
        <v>78.5</v>
      </c>
      <c r="G26" s="2">
        <f t="shared" si="3"/>
        <v>294</v>
      </c>
      <c r="H26" s="15" t="s">
        <v>25</v>
      </c>
      <c r="I26" s="39">
        <v>15</v>
      </c>
      <c r="J26" s="39">
        <v>103</v>
      </c>
      <c r="K26" s="39">
        <v>0</v>
      </c>
      <c r="L26" s="39">
        <v>1</v>
      </c>
      <c r="M26" s="6">
        <f t="shared" si="1"/>
        <v>113</v>
      </c>
      <c r="N26" s="2">
        <f t="shared" si="4"/>
        <v>441</v>
      </c>
      <c r="O26" s="15" t="s">
        <v>120</v>
      </c>
      <c r="P26" s="39">
        <v>9</v>
      </c>
      <c r="Q26" s="39">
        <v>115</v>
      </c>
      <c r="R26" s="39">
        <v>0</v>
      </c>
      <c r="S26" s="39">
        <v>0</v>
      </c>
      <c r="T26" s="6">
        <f t="shared" si="2"/>
        <v>119.5</v>
      </c>
      <c r="U26" s="95">
        <f t="shared" si="5"/>
        <v>499</v>
      </c>
    </row>
    <row r="27" spans="1:21" ht="24" customHeight="1" x14ac:dyDescent="0.2">
      <c r="A27" s="94" t="s">
        <v>38</v>
      </c>
      <c r="B27" s="39">
        <v>17</v>
      </c>
      <c r="C27" s="39">
        <v>88</v>
      </c>
      <c r="D27" s="39">
        <v>0</v>
      </c>
      <c r="E27" s="39">
        <v>2</v>
      </c>
      <c r="F27" s="6">
        <f t="shared" si="0"/>
        <v>101.5</v>
      </c>
      <c r="G27" s="2">
        <f t="shared" si="3"/>
        <v>323</v>
      </c>
      <c r="H27" s="15" t="s">
        <v>26</v>
      </c>
      <c r="I27" s="39">
        <v>19</v>
      </c>
      <c r="J27" s="39">
        <v>87</v>
      </c>
      <c r="K27" s="39">
        <v>0</v>
      </c>
      <c r="L27" s="39">
        <v>1</v>
      </c>
      <c r="M27" s="6">
        <f t="shared" si="1"/>
        <v>99</v>
      </c>
      <c r="N27" s="2">
        <f t="shared" si="4"/>
        <v>442</v>
      </c>
      <c r="O27" s="15" t="s">
        <v>121</v>
      </c>
      <c r="P27" s="39">
        <v>6</v>
      </c>
      <c r="Q27" s="39">
        <v>96</v>
      </c>
      <c r="R27" s="39">
        <v>0</v>
      </c>
      <c r="S27" s="39">
        <v>0</v>
      </c>
      <c r="T27" s="6">
        <f t="shared" si="2"/>
        <v>99</v>
      </c>
      <c r="U27" s="95">
        <f t="shared" si="5"/>
        <v>482</v>
      </c>
    </row>
    <row r="28" spans="1:21" ht="24" customHeight="1" x14ac:dyDescent="0.2">
      <c r="A28" s="94" t="s">
        <v>39</v>
      </c>
      <c r="B28" s="39">
        <v>13</v>
      </c>
      <c r="C28" s="39">
        <v>65</v>
      </c>
      <c r="D28" s="39">
        <v>0</v>
      </c>
      <c r="E28" s="39">
        <v>2</v>
      </c>
      <c r="F28" s="6">
        <f t="shared" si="0"/>
        <v>76.5</v>
      </c>
      <c r="G28" s="2">
        <f t="shared" si="3"/>
        <v>326.5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329.5</v>
      </c>
      <c r="O28" s="15" t="s">
        <v>122</v>
      </c>
      <c r="P28" s="39">
        <v>4</v>
      </c>
      <c r="Q28" s="39">
        <v>83</v>
      </c>
      <c r="R28" s="39">
        <v>0</v>
      </c>
      <c r="S28" s="39">
        <v>0</v>
      </c>
      <c r="T28" s="6">
        <f t="shared" si="2"/>
        <v>85</v>
      </c>
      <c r="U28" s="95">
        <f t="shared" si="5"/>
        <v>438.5</v>
      </c>
    </row>
    <row r="29" spans="1:21" ht="24" customHeight="1" x14ac:dyDescent="0.2">
      <c r="A29" s="94" t="s">
        <v>40</v>
      </c>
      <c r="B29" s="39">
        <v>7</v>
      </c>
      <c r="C29" s="39">
        <v>74</v>
      </c>
      <c r="D29" s="39">
        <v>0</v>
      </c>
      <c r="E29" s="39">
        <v>0</v>
      </c>
      <c r="F29" s="6">
        <f t="shared" si="0"/>
        <v>77.5</v>
      </c>
      <c r="G29" s="2">
        <f t="shared" si="3"/>
        <v>334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212</v>
      </c>
      <c r="O29" s="15" t="s">
        <v>123</v>
      </c>
      <c r="P29" s="39">
        <v>0</v>
      </c>
      <c r="Q29" s="39">
        <v>74</v>
      </c>
      <c r="R29" s="39">
        <v>0</v>
      </c>
      <c r="S29" s="39">
        <v>0</v>
      </c>
      <c r="T29" s="6">
        <f t="shared" si="2"/>
        <v>74</v>
      </c>
      <c r="U29" s="95">
        <f t="shared" si="5"/>
        <v>377.5</v>
      </c>
    </row>
    <row r="30" spans="1:21" ht="24" customHeight="1" x14ac:dyDescent="0.2">
      <c r="A30" s="94" t="s">
        <v>103</v>
      </c>
      <c r="B30" s="39">
        <v>4</v>
      </c>
      <c r="C30" s="39">
        <v>86</v>
      </c>
      <c r="D30" s="39">
        <v>0</v>
      </c>
      <c r="E30" s="39">
        <v>2</v>
      </c>
      <c r="F30" s="6">
        <f t="shared" si="0"/>
        <v>93</v>
      </c>
      <c r="G30" s="2">
        <f t="shared" si="3"/>
        <v>348.5</v>
      </c>
      <c r="H30" s="16" t="s">
        <v>132</v>
      </c>
      <c r="I30" s="39">
        <v>9</v>
      </c>
      <c r="J30" s="39">
        <v>119</v>
      </c>
      <c r="K30" s="39">
        <v>0</v>
      </c>
      <c r="L30" s="39">
        <v>1</v>
      </c>
      <c r="M30" s="6">
        <f t="shared" si="1"/>
        <v>126</v>
      </c>
      <c r="N30" s="2">
        <f t="shared" si="4"/>
        <v>225</v>
      </c>
      <c r="O30" s="15" t="s">
        <v>124</v>
      </c>
      <c r="P30" s="99">
        <v>3</v>
      </c>
      <c r="Q30" s="99">
        <v>61</v>
      </c>
      <c r="R30" s="99">
        <v>0</v>
      </c>
      <c r="S30" s="99">
        <v>0</v>
      </c>
      <c r="T30" s="6">
        <f t="shared" si="2"/>
        <v>62.5</v>
      </c>
      <c r="U30" s="95">
        <f t="shared" si="5"/>
        <v>320.5</v>
      </c>
    </row>
    <row r="31" spans="1:21" ht="24" customHeight="1" thickBot="1" x14ac:dyDescent="0.25">
      <c r="A31" s="96" t="s">
        <v>104</v>
      </c>
      <c r="B31" s="40">
        <v>12</v>
      </c>
      <c r="C31" s="40">
        <v>95</v>
      </c>
      <c r="D31" s="40">
        <v>0</v>
      </c>
      <c r="E31" s="40">
        <v>1</v>
      </c>
      <c r="F31" s="7">
        <f t="shared" si="0"/>
        <v>103.5</v>
      </c>
      <c r="G31" s="3">
        <f t="shared" si="3"/>
        <v>350.5</v>
      </c>
      <c r="H31" s="17" t="s">
        <v>133</v>
      </c>
      <c r="I31" s="40">
        <v>6</v>
      </c>
      <c r="J31" s="40">
        <v>131</v>
      </c>
      <c r="K31" s="40">
        <v>0</v>
      </c>
      <c r="L31" s="40">
        <v>1</v>
      </c>
      <c r="M31" s="7">
        <f t="shared" si="1"/>
        <v>136.5</v>
      </c>
      <c r="N31" s="3">
        <f t="shared" si="4"/>
        <v>262.5</v>
      </c>
      <c r="O31" s="104" t="s">
        <v>125</v>
      </c>
      <c r="P31" s="40">
        <v>1</v>
      </c>
      <c r="Q31" s="40">
        <v>66</v>
      </c>
      <c r="R31" s="40">
        <v>0</v>
      </c>
      <c r="S31" s="40">
        <v>0</v>
      </c>
      <c r="T31" s="7">
        <f t="shared" si="2"/>
        <v>66.5</v>
      </c>
      <c r="U31" s="97">
        <f t="shared" si="5"/>
        <v>288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350.5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677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784.5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32" sqref="X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1071.5</v>
      </c>
      <c r="O10" s="92" t="s">
        <v>131</v>
      </c>
      <c r="P10" s="91">
        <f>'G-1'!P10+'G-2'!P10+'G-3'!P10+'G-4'!P10</f>
        <v>45</v>
      </c>
      <c r="Q10" s="91">
        <f>'G-1'!Q10+'G-2'!Q10+'G-3'!Q10+'G-4'!Q10</f>
        <v>334</v>
      </c>
      <c r="R10" s="91">
        <f>'G-1'!R10+'G-2'!R10+'G-3'!R10+'G-4'!R10</f>
        <v>13</v>
      </c>
      <c r="S10" s="91">
        <f>'G-1'!S10+'G-2'!S10+'G-3'!S10+'G-4'!S10</f>
        <v>7</v>
      </c>
      <c r="T10" s="103">
        <f t="shared" ref="T10:T29" si="2">P10*0.5+Q10*1+R10*2+S10*2.5</f>
        <v>400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701.5</v>
      </c>
      <c r="O11" s="15" t="s">
        <v>130</v>
      </c>
      <c r="P11" s="39">
        <f>'G-1'!P11+'G-2'!P11+'G-3'!P11+'G-4'!P11</f>
        <v>62</v>
      </c>
      <c r="Q11" s="39">
        <f>'G-1'!Q11+'G-2'!Q11+'G-3'!Q11+'G-4'!Q11</f>
        <v>366</v>
      </c>
      <c r="R11" s="39">
        <f>'G-1'!R11+'G-2'!R11+'G-3'!R11+'G-4'!R11</f>
        <v>11</v>
      </c>
      <c r="S11" s="39">
        <f>'G-1'!S11+'G-2'!S11+'G-3'!S11+'G-4'!S11</f>
        <v>4</v>
      </c>
      <c r="T11" s="6">
        <f t="shared" si="2"/>
        <v>429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43</v>
      </c>
      <c r="J12" s="39">
        <f>'G-1'!J12+'G-2'!J12+'G-3'!J12+'G-4'!J12</f>
        <v>275</v>
      </c>
      <c r="K12" s="39">
        <f>'G-1'!K12+'G-2'!K12+'G-3'!K12+'G-4'!K12</f>
        <v>16</v>
      </c>
      <c r="L12" s="39">
        <f>'G-1'!L12+'G-2'!L12+'G-3'!L12+'G-4'!L12</f>
        <v>5</v>
      </c>
      <c r="M12" s="6">
        <f t="shared" si="1"/>
        <v>341</v>
      </c>
      <c r="N12" s="100">
        <f>M12+M11+M10+F31</f>
        <v>706</v>
      </c>
      <c r="O12" s="16" t="s">
        <v>29</v>
      </c>
      <c r="P12" s="39">
        <f>'G-1'!P12+'G-2'!P12+'G-3'!P12+'G-4'!P12</f>
        <v>60</v>
      </c>
      <c r="Q12" s="39">
        <f>'G-1'!Q12+'G-2'!Q12+'G-3'!Q12+'G-4'!Q12</f>
        <v>468</v>
      </c>
      <c r="R12" s="39">
        <f>'G-1'!R12+'G-2'!R12+'G-3'!R12+'G-4'!R12</f>
        <v>19</v>
      </c>
      <c r="S12" s="39">
        <f>'G-1'!S12+'G-2'!S12+'G-3'!S12+'G-4'!S12</f>
        <v>3</v>
      </c>
      <c r="T12" s="6">
        <f t="shared" si="2"/>
        <v>543.5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50</v>
      </c>
      <c r="J13" s="39">
        <f>'G-1'!J13+'G-2'!J13+'G-3'!J13+'G-4'!J13</f>
        <v>258</v>
      </c>
      <c r="K13" s="39">
        <f>'G-1'!K13+'G-2'!K13+'G-3'!K13+'G-4'!K13</f>
        <v>13</v>
      </c>
      <c r="L13" s="39">
        <f>'G-1'!L13+'G-2'!L13+'G-3'!L13+'G-4'!L13</f>
        <v>7</v>
      </c>
      <c r="M13" s="6">
        <f t="shared" si="1"/>
        <v>326.5</v>
      </c>
      <c r="N13" s="2">
        <f>M13+M12+M11+M10</f>
        <v>667.5</v>
      </c>
      <c r="O13" s="16" t="s">
        <v>30</v>
      </c>
      <c r="P13" s="39">
        <f>'G-1'!P13+'G-2'!P13+'G-3'!P13+'G-4'!P13</f>
        <v>50</v>
      </c>
      <c r="Q13" s="39">
        <f>'G-1'!Q13+'G-2'!Q13+'G-3'!Q13+'G-4'!Q13</f>
        <v>411</v>
      </c>
      <c r="R13" s="39">
        <f>'G-1'!R13+'G-2'!R13+'G-3'!R13+'G-4'!R13</f>
        <v>14</v>
      </c>
      <c r="S13" s="39">
        <f>'G-1'!S13+'G-2'!S13+'G-3'!S13+'G-4'!S13</f>
        <v>4</v>
      </c>
      <c r="T13" s="6">
        <f t="shared" si="2"/>
        <v>474</v>
      </c>
      <c r="U13" s="95">
        <f>T13+T12+T11+T10</f>
        <v>1846.5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45</v>
      </c>
      <c r="J14" s="39">
        <f>'G-1'!J14+'G-2'!J14+'G-3'!J14+'G-4'!J14</f>
        <v>355</v>
      </c>
      <c r="K14" s="39">
        <f>'G-1'!K14+'G-2'!K14+'G-3'!K14+'G-4'!K14</f>
        <v>16</v>
      </c>
      <c r="L14" s="39">
        <f>'G-1'!L14+'G-2'!L14+'G-3'!L14+'G-4'!L14</f>
        <v>7</v>
      </c>
      <c r="M14" s="6">
        <f t="shared" si="1"/>
        <v>427</v>
      </c>
      <c r="N14" s="2">
        <f t="shared" ref="N14:N31" si="4">M14+M13+M12+M11</f>
        <v>1094.5</v>
      </c>
      <c r="O14" s="16" t="s">
        <v>8</v>
      </c>
      <c r="P14" s="39">
        <f>'G-1'!P14+'G-2'!P14+'G-3'!P14+'G-4'!P14</f>
        <v>52</v>
      </c>
      <c r="Q14" s="39">
        <f>'G-1'!Q14+'G-2'!Q14+'G-3'!Q14+'G-4'!Q14</f>
        <v>466</v>
      </c>
      <c r="R14" s="39">
        <f>'G-1'!R14+'G-2'!R14+'G-3'!R14+'G-4'!R14</f>
        <v>13</v>
      </c>
      <c r="S14" s="39">
        <f>'G-1'!S14+'G-2'!S14+'G-3'!S14+'G-4'!S14</f>
        <v>4</v>
      </c>
      <c r="T14" s="6">
        <f t="shared" si="2"/>
        <v>528</v>
      </c>
      <c r="U14" s="95">
        <f t="shared" ref="U14:U29" si="5">T14+T13+T12+T11</f>
        <v>1974.5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67</v>
      </c>
      <c r="J15" s="39">
        <f>'G-1'!J15+'G-2'!J15+'G-3'!J15+'G-4'!J15</f>
        <v>391</v>
      </c>
      <c r="K15" s="39">
        <f>'G-1'!K15+'G-2'!K15+'G-3'!K15+'G-4'!K15</f>
        <v>13</v>
      </c>
      <c r="L15" s="39">
        <f>'G-1'!L15+'G-2'!L15+'G-3'!L15+'G-4'!L15</f>
        <v>2</v>
      </c>
      <c r="M15" s="6">
        <f t="shared" si="1"/>
        <v>455.5</v>
      </c>
      <c r="N15" s="2">
        <f t="shared" si="4"/>
        <v>1550</v>
      </c>
      <c r="O15" s="15" t="s">
        <v>10</v>
      </c>
      <c r="P15" s="39">
        <f>'G-1'!P15+'G-2'!P15+'G-3'!P15+'G-4'!P15</f>
        <v>58</v>
      </c>
      <c r="Q15" s="39">
        <f>'G-1'!Q15+'G-2'!Q15+'G-3'!Q15+'G-4'!Q15</f>
        <v>463</v>
      </c>
      <c r="R15" s="39">
        <f>'G-1'!R15+'G-2'!R15+'G-3'!R15+'G-4'!R15</f>
        <v>16</v>
      </c>
      <c r="S15" s="39">
        <f>'G-1'!S15+'G-2'!S15+'G-3'!S15+'G-4'!S15</f>
        <v>5</v>
      </c>
      <c r="T15" s="6">
        <f t="shared" si="2"/>
        <v>536.5</v>
      </c>
      <c r="U15" s="95">
        <f t="shared" si="5"/>
        <v>2082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64</v>
      </c>
      <c r="J16" s="39">
        <f>'G-1'!J16+'G-2'!J16+'G-3'!J16+'G-4'!J16</f>
        <v>365</v>
      </c>
      <c r="K16" s="39">
        <f>'G-1'!K16+'G-2'!K16+'G-3'!K16+'G-4'!K16</f>
        <v>14</v>
      </c>
      <c r="L16" s="39">
        <f>'G-1'!L16+'G-2'!L16+'G-3'!L16+'G-4'!L16</f>
        <v>4</v>
      </c>
      <c r="M16" s="6">
        <f t="shared" si="1"/>
        <v>435</v>
      </c>
      <c r="N16" s="2">
        <f t="shared" si="4"/>
        <v>1644</v>
      </c>
      <c r="O16" s="15" t="s">
        <v>13</v>
      </c>
      <c r="P16" s="39">
        <f>'G-1'!P16+'G-2'!P16+'G-3'!P16+'G-4'!P16</f>
        <v>58</v>
      </c>
      <c r="Q16" s="39">
        <f>'G-1'!Q16+'G-2'!Q16+'G-3'!Q16+'G-4'!Q16</f>
        <v>493</v>
      </c>
      <c r="R16" s="39">
        <f>'G-1'!R16+'G-2'!R16+'G-3'!R16+'G-4'!R16</f>
        <v>10</v>
      </c>
      <c r="S16" s="39">
        <f>'G-1'!S16+'G-2'!S16+'G-3'!S16+'G-4'!S16</f>
        <v>1</v>
      </c>
      <c r="T16" s="6">
        <f t="shared" si="2"/>
        <v>544.5</v>
      </c>
      <c r="U16" s="95">
        <f t="shared" si="5"/>
        <v>2083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57</v>
      </c>
      <c r="J17" s="39">
        <f>'G-1'!J17+'G-2'!J17+'G-3'!J17+'G-4'!J17</f>
        <v>382</v>
      </c>
      <c r="K17" s="39">
        <f>'G-1'!K17+'G-2'!K17+'G-3'!K17+'G-4'!K17</f>
        <v>12</v>
      </c>
      <c r="L17" s="39">
        <f>'G-1'!L17+'G-2'!L17+'G-3'!L17+'G-4'!L17</f>
        <v>6</v>
      </c>
      <c r="M17" s="6">
        <f t="shared" si="1"/>
        <v>449.5</v>
      </c>
      <c r="N17" s="2">
        <f t="shared" si="4"/>
        <v>1767</v>
      </c>
      <c r="O17" s="15" t="s">
        <v>16</v>
      </c>
      <c r="P17" s="39">
        <f>'G-1'!P17+'G-2'!P17+'G-3'!P17+'G-4'!P17</f>
        <v>63</v>
      </c>
      <c r="Q17" s="39">
        <f>'G-1'!Q17+'G-2'!Q17+'G-3'!Q17+'G-4'!Q17</f>
        <v>478</v>
      </c>
      <c r="R17" s="39">
        <f>'G-1'!R17+'G-2'!R17+'G-3'!R17+'G-4'!R17</f>
        <v>21</v>
      </c>
      <c r="S17" s="39">
        <f>'G-1'!S17+'G-2'!S17+'G-3'!S17+'G-4'!S17</f>
        <v>2</v>
      </c>
      <c r="T17" s="6">
        <f t="shared" si="2"/>
        <v>556.5</v>
      </c>
      <c r="U17" s="95">
        <f t="shared" si="5"/>
        <v>2165.5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48</v>
      </c>
      <c r="J18" s="39">
        <f>'G-1'!J18+'G-2'!J18+'G-3'!J18+'G-4'!J18</f>
        <v>370</v>
      </c>
      <c r="K18" s="39">
        <f>'G-1'!K18+'G-2'!K18+'G-3'!K18+'G-4'!K18</f>
        <v>16</v>
      </c>
      <c r="L18" s="39">
        <f>'G-1'!L18+'G-2'!L18+'G-3'!L18+'G-4'!L18</f>
        <v>3</v>
      </c>
      <c r="M18" s="6">
        <f t="shared" si="1"/>
        <v>433.5</v>
      </c>
      <c r="N18" s="2">
        <f t="shared" si="4"/>
        <v>1773.5</v>
      </c>
      <c r="O18" s="15" t="s">
        <v>41</v>
      </c>
      <c r="P18" s="39">
        <f>'G-1'!P18+'G-2'!P18+'G-3'!P18+'G-4'!P18</f>
        <v>54</v>
      </c>
      <c r="Q18" s="39">
        <f>'G-1'!Q18+'G-2'!Q18+'G-3'!Q18+'G-4'!Q18</f>
        <v>424</v>
      </c>
      <c r="R18" s="39">
        <f>'G-1'!R18+'G-2'!R18+'G-3'!R18+'G-4'!R18</f>
        <v>14</v>
      </c>
      <c r="S18" s="39">
        <f>'G-1'!S18+'G-2'!S18+'G-3'!S18+'G-4'!S18</f>
        <v>3</v>
      </c>
      <c r="T18" s="6">
        <f t="shared" si="2"/>
        <v>486.5</v>
      </c>
      <c r="U18" s="95">
        <f t="shared" si="5"/>
        <v>2124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49</v>
      </c>
      <c r="J19" s="39">
        <f>'G-1'!J19+'G-2'!J19+'G-3'!J19+'G-4'!J19</f>
        <v>377</v>
      </c>
      <c r="K19" s="39">
        <f>'G-1'!K19+'G-2'!K19+'G-3'!K19+'G-4'!K19</f>
        <v>9</v>
      </c>
      <c r="L19" s="39">
        <f>'G-1'!L19+'G-2'!L19+'G-3'!L19+'G-4'!L19</f>
        <v>5</v>
      </c>
      <c r="M19" s="6">
        <f t="shared" si="1"/>
        <v>432</v>
      </c>
      <c r="N19" s="2">
        <f t="shared" si="4"/>
        <v>1750</v>
      </c>
      <c r="O19" s="15" t="s">
        <v>42</v>
      </c>
      <c r="P19" s="39">
        <f>'G-1'!P19+'G-2'!P19+'G-3'!P19+'G-4'!P19</f>
        <v>40</v>
      </c>
      <c r="Q19" s="39">
        <f>'G-1'!Q19+'G-2'!Q19+'G-3'!Q19+'G-4'!Q19</f>
        <v>423</v>
      </c>
      <c r="R19" s="39">
        <f>'G-1'!R19+'G-2'!R19+'G-3'!R19+'G-4'!R19</f>
        <v>16</v>
      </c>
      <c r="S19" s="39">
        <f>'G-1'!S19+'G-2'!S19+'G-3'!S19+'G-4'!S19</f>
        <v>1</v>
      </c>
      <c r="T19" s="6">
        <f t="shared" si="2"/>
        <v>477.5</v>
      </c>
      <c r="U19" s="95">
        <f t="shared" si="5"/>
        <v>2065</v>
      </c>
    </row>
    <row r="20" spans="1:21" ht="24" customHeight="1" x14ac:dyDescent="0.2">
      <c r="A20" s="94" t="s">
        <v>11</v>
      </c>
      <c r="B20" s="39">
        <f>'G-1'!B20+'G-2'!B20+'G-3'!B20+'G-4'!B20</f>
        <v>26</v>
      </c>
      <c r="C20" s="39">
        <f>'G-1'!C20+'G-2'!C20+'G-3'!C20+'G-4'!C20</f>
        <v>270</v>
      </c>
      <c r="D20" s="39">
        <f>'G-1'!D20+'G-2'!D20+'G-3'!D20+'G-4'!D20</f>
        <v>31</v>
      </c>
      <c r="E20" s="39">
        <f>'G-1'!E20+'G-2'!E20+'G-3'!E20+'G-4'!E20</f>
        <v>6</v>
      </c>
      <c r="F20" s="6">
        <f t="shared" si="0"/>
        <v>360</v>
      </c>
      <c r="G20" s="2">
        <f t="shared" si="3"/>
        <v>360</v>
      </c>
      <c r="H20" s="15" t="s">
        <v>12</v>
      </c>
      <c r="I20" s="39">
        <f>'G-1'!I20+'G-2'!I20+'G-3'!I20+'G-4'!I20</f>
        <v>47</v>
      </c>
      <c r="J20" s="39">
        <f>'G-1'!J20+'G-2'!J20+'G-3'!J20+'G-4'!J20</f>
        <v>346</v>
      </c>
      <c r="K20" s="39">
        <f>'G-1'!K20+'G-2'!K20+'G-3'!K20+'G-4'!K20</f>
        <v>8</v>
      </c>
      <c r="L20" s="39">
        <f>'G-1'!L20+'G-2'!L20+'G-3'!L20+'G-4'!L20</f>
        <v>2</v>
      </c>
      <c r="M20" s="6">
        <f t="shared" si="1"/>
        <v>390.5</v>
      </c>
      <c r="N20" s="2">
        <f t="shared" si="4"/>
        <v>1705.5</v>
      </c>
      <c r="O20" s="15" t="s">
        <v>109</v>
      </c>
      <c r="P20" s="39">
        <f>'G-1'!P20+'G-2'!P20+'G-3'!P20+'G-4'!P20</f>
        <v>28</v>
      </c>
      <c r="Q20" s="39">
        <f>'G-1'!Q20+'G-2'!Q20+'G-3'!Q20+'G-4'!Q20</f>
        <v>376</v>
      </c>
      <c r="R20" s="39">
        <f>'G-1'!R20+'G-2'!R20+'G-3'!R20+'G-4'!R20</f>
        <v>16</v>
      </c>
      <c r="S20" s="39">
        <f>'G-1'!S20+'G-2'!S20+'G-3'!S20+'G-4'!S20</f>
        <v>2</v>
      </c>
      <c r="T20" s="6">
        <f t="shared" si="2"/>
        <v>427</v>
      </c>
      <c r="U20" s="95">
        <f t="shared" si="5"/>
        <v>1947.5</v>
      </c>
    </row>
    <row r="21" spans="1:21" ht="24" customHeight="1" x14ac:dyDescent="0.2">
      <c r="A21" s="94" t="s">
        <v>14</v>
      </c>
      <c r="B21" s="39">
        <f>'G-1'!B21+'G-2'!B21+'G-3'!B21+'G-4'!B21</f>
        <v>37</v>
      </c>
      <c r="C21" s="39">
        <f>'G-1'!C21+'G-2'!C21+'G-3'!C21+'G-4'!C21</f>
        <v>292</v>
      </c>
      <c r="D21" s="39">
        <f>'G-1'!D21+'G-2'!D21+'G-3'!D21+'G-4'!D21</f>
        <v>27</v>
      </c>
      <c r="E21" s="39">
        <f>'G-1'!E21+'G-2'!E21+'G-3'!E21+'G-4'!E21</f>
        <v>5</v>
      </c>
      <c r="F21" s="6">
        <f t="shared" si="0"/>
        <v>377</v>
      </c>
      <c r="G21" s="2">
        <f t="shared" si="3"/>
        <v>737</v>
      </c>
      <c r="H21" s="15" t="s">
        <v>15</v>
      </c>
      <c r="I21" s="39">
        <f>'G-1'!I21+'G-2'!I21+'G-3'!I21+'G-4'!I21</f>
        <v>48</v>
      </c>
      <c r="J21" s="39">
        <f>'G-1'!J21+'G-2'!J21+'G-3'!J21+'G-4'!J21</f>
        <v>330</v>
      </c>
      <c r="K21" s="39">
        <f>'G-1'!K21+'G-2'!K21+'G-3'!K21+'G-4'!K21</f>
        <v>11</v>
      </c>
      <c r="L21" s="39">
        <f>'G-1'!L21+'G-2'!L21+'G-3'!L21+'G-4'!L21</f>
        <v>4</v>
      </c>
      <c r="M21" s="6">
        <f t="shared" si="1"/>
        <v>386</v>
      </c>
      <c r="N21" s="2">
        <f t="shared" si="4"/>
        <v>1642</v>
      </c>
      <c r="O21" s="15" t="s">
        <v>110</v>
      </c>
      <c r="P21" s="39">
        <f>'G-1'!P21+'G-2'!P21+'G-3'!P21+'G-4'!P21</f>
        <v>47</v>
      </c>
      <c r="Q21" s="39">
        <f>'G-1'!Q21+'G-2'!Q21+'G-3'!Q21+'G-4'!Q21</f>
        <v>428</v>
      </c>
      <c r="R21" s="39">
        <f>'G-1'!R21+'G-2'!R21+'G-3'!R21+'G-4'!R21</f>
        <v>16</v>
      </c>
      <c r="S21" s="39">
        <f>'G-1'!S21+'G-2'!S21+'G-3'!S21+'G-4'!S21</f>
        <v>1</v>
      </c>
      <c r="T21" s="6">
        <f t="shared" si="2"/>
        <v>486</v>
      </c>
      <c r="U21" s="95">
        <f t="shared" si="5"/>
        <v>1877</v>
      </c>
    </row>
    <row r="22" spans="1:21" ht="24" customHeight="1" x14ac:dyDescent="0.2">
      <c r="A22" s="94" t="s">
        <v>17</v>
      </c>
      <c r="B22" s="39">
        <f>'G-1'!B22+'G-2'!B22+'G-3'!B22+'G-4'!B22</f>
        <v>43</v>
      </c>
      <c r="C22" s="39">
        <f>'G-1'!C22+'G-2'!C22+'G-3'!C22+'G-4'!C22</f>
        <v>293</v>
      </c>
      <c r="D22" s="39">
        <f>'G-1'!D22+'G-2'!D22+'G-3'!D22+'G-4'!D22</f>
        <v>30</v>
      </c>
      <c r="E22" s="39">
        <f>'G-1'!E22+'G-2'!E22+'G-3'!E22+'G-4'!E22</f>
        <v>9</v>
      </c>
      <c r="F22" s="6">
        <f t="shared" si="0"/>
        <v>397</v>
      </c>
      <c r="G22" s="2">
        <f t="shared" si="3"/>
        <v>1134</v>
      </c>
      <c r="H22" s="15" t="s">
        <v>18</v>
      </c>
      <c r="I22" s="39">
        <f>'G-1'!I22+'G-2'!I22+'G-3'!I22+'G-4'!I22</f>
        <v>42</v>
      </c>
      <c r="J22" s="39">
        <f>'G-1'!J22+'G-2'!J22+'G-3'!J22+'G-4'!J22</f>
        <v>327</v>
      </c>
      <c r="K22" s="39">
        <f>'G-1'!K22+'G-2'!K22+'G-3'!K22+'G-4'!K22</f>
        <v>10</v>
      </c>
      <c r="L22" s="39">
        <f>'G-1'!L22+'G-2'!L22+'G-3'!L22+'G-4'!L22</f>
        <v>5</v>
      </c>
      <c r="M22" s="6">
        <f t="shared" si="1"/>
        <v>380.5</v>
      </c>
      <c r="N22" s="2">
        <f t="shared" si="4"/>
        <v>1589</v>
      </c>
      <c r="O22" s="15" t="s">
        <v>111</v>
      </c>
      <c r="P22" s="39">
        <f>'G-1'!P22+'G-2'!P22+'G-3'!P22+'G-4'!P22</f>
        <v>33</v>
      </c>
      <c r="Q22" s="39">
        <f>'G-1'!Q22+'G-2'!Q22+'G-3'!Q22+'G-4'!Q22</f>
        <v>411</v>
      </c>
      <c r="R22" s="39">
        <f>'G-1'!R22+'G-2'!R22+'G-3'!R22+'G-4'!R22</f>
        <v>12</v>
      </c>
      <c r="S22" s="39">
        <f>'G-1'!S22+'G-2'!S22+'G-3'!S22+'G-4'!S22</f>
        <v>1</v>
      </c>
      <c r="T22" s="6">
        <f t="shared" si="2"/>
        <v>454</v>
      </c>
      <c r="U22" s="95">
        <f t="shared" si="5"/>
        <v>1844.5</v>
      </c>
    </row>
    <row r="23" spans="1:21" ht="24" customHeight="1" x14ac:dyDescent="0.2">
      <c r="A23" s="94" t="s">
        <v>19</v>
      </c>
      <c r="B23" s="39">
        <f>'G-1'!B23+'G-2'!B23+'G-3'!B23+'G-4'!B23</f>
        <v>33</v>
      </c>
      <c r="C23" s="39">
        <f>'G-1'!C23+'G-2'!C23+'G-3'!C23+'G-4'!C23</f>
        <v>278</v>
      </c>
      <c r="D23" s="39">
        <f>'G-1'!D23+'G-2'!D23+'G-3'!D23+'G-4'!D23</f>
        <v>25</v>
      </c>
      <c r="E23" s="39">
        <f>'G-1'!E23+'G-2'!E23+'G-3'!E23+'G-4'!E23</f>
        <v>5</v>
      </c>
      <c r="F23" s="6">
        <f t="shared" si="0"/>
        <v>357</v>
      </c>
      <c r="G23" s="2">
        <f t="shared" si="3"/>
        <v>1491</v>
      </c>
      <c r="H23" s="15" t="s">
        <v>20</v>
      </c>
      <c r="I23" s="39">
        <f>'G-1'!I23+'G-2'!I23+'G-3'!I23+'G-4'!I23</f>
        <v>44</v>
      </c>
      <c r="J23" s="39">
        <f>'G-1'!J23+'G-2'!J23+'G-3'!J23+'G-4'!J23</f>
        <v>316</v>
      </c>
      <c r="K23" s="39">
        <f>'G-1'!K23+'G-2'!K23+'G-3'!K23+'G-4'!K23</f>
        <v>7</v>
      </c>
      <c r="L23" s="39">
        <f>'G-1'!L23+'G-2'!L23+'G-3'!L23+'G-4'!L23</f>
        <v>3</v>
      </c>
      <c r="M23" s="6">
        <f t="shared" si="1"/>
        <v>359.5</v>
      </c>
      <c r="N23" s="2">
        <f t="shared" si="4"/>
        <v>1516.5</v>
      </c>
      <c r="O23" s="15" t="s">
        <v>112</v>
      </c>
      <c r="P23" s="39">
        <f>'G-1'!P23+'G-2'!P23+'G-3'!P23+'G-4'!P23</f>
        <v>22</v>
      </c>
      <c r="Q23" s="39">
        <f>'G-1'!Q23+'G-2'!Q23+'G-3'!Q23+'G-4'!Q23</f>
        <v>354</v>
      </c>
      <c r="R23" s="39">
        <f>'G-1'!R23+'G-2'!R23+'G-3'!R23+'G-4'!R23</f>
        <v>11</v>
      </c>
      <c r="S23" s="39">
        <f>'G-1'!S23+'G-2'!S23+'G-3'!S23+'G-4'!S23</f>
        <v>0</v>
      </c>
      <c r="T23" s="6">
        <f t="shared" si="2"/>
        <v>387</v>
      </c>
      <c r="U23" s="95">
        <f t="shared" si="5"/>
        <v>1754</v>
      </c>
    </row>
    <row r="24" spans="1:21" ht="24" customHeight="1" x14ac:dyDescent="0.2">
      <c r="A24" s="94" t="s">
        <v>21</v>
      </c>
      <c r="B24" s="39">
        <f>'G-1'!B24+'G-2'!B24+'G-3'!B24+'G-4'!B24</f>
        <v>45</v>
      </c>
      <c r="C24" s="39">
        <f>'G-1'!C24+'G-2'!C24+'G-3'!C24+'G-4'!C24</f>
        <v>251</v>
      </c>
      <c r="D24" s="39">
        <f>'G-1'!D24+'G-2'!D24+'G-3'!D24+'G-4'!D24</f>
        <v>17</v>
      </c>
      <c r="E24" s="39">
        <f>'G-1'!E24+'G-2'!E24+'G-3'!E24+'G-4'!E24</f>
        <v>5</v>
      </c>
      <c r="F24" s="6">
        <f t="shared" si="0"/>
        <v>320</v>
      </c>
      <c r="G24" s="2">
        <f t="shared" si="3"/>
        <v>1451</v>
      </c>
      <c r="H24" s="15" t="s">
        <v>22</v>
      </c>
      <c r="I24" s="39">
        <f>'G-1'!I24+'G-2'!I24+'G-3'!I24+'G-4'!I24</f>
        <v>52</v>
      </c>
      <c r="J24" s="39">
        <f>'G-1'!J24+'G-2'!J24+'G-3'!J24+'G-4'!J24</f>
        <v>318</v>
      </c>
      <c r="K24" s="39">
        <f>'G-1'!K24+'G-2'!K24+'G-3'!K24+'G-4'!K24</f>
        <v>8</v>
      </c>
      <c r="L24" s="39">
        <f>'G-1'!L24+'G-2'!L24+'G-3'!L24+'G-4'!L24</f>
        <v>4</v>
      </c>
      <c r="M24" s="6">
        <f t="shared" si="1"/>
        <v>370</v>
      </c>
      <c r="N24" s="2">
        <f t="shared" si="4"/>
        <v>1496</v>
      </c>
      <c r="O24" s="15" t="s">
        <v>118</v>
      </c>
      <c r="P24" s="39">
        <f>'G-1'!P24+'G-2'!P24+'G-3'!P24+'G-4'!P24</f>
        <v>29</v>
      </c>
      <c r="Q24" s="39">
        <f>'G-1'!Q24+'G-2'!Q24+'G-3'!Q24+'G-4'!Q24</f>
        <v>332</v>
      </c>
      <c r="R24" s="39">
        <f>'G-1'!R24+'G-2'!R24+'G-3'!R24+'G-4'!R24</f>
        <v>14</v>
      </c>
      <c r="S24" s="39">
        <f>'G-1'!S24+'G-2'!S24+'G-3'!S24+'G-4'!S24</f>
        <v>0</v>
      </c>
      <c r="T24" s="6">
        <f t="shared" si="2"/>
        <v>374.5</v>
      </c>
      <c r="U24" s="95">
        <f t="shared" si="5"/>
        <v>1701.5</v>
      </c>
    </row>
    <row r="25" spans="1:21" ht="24" customHeight="1" x14ac:dyDescent="0.2">
      <c r="A25" s="94" t="s">
        <v>23</v>
      </c>
      <c r="B25" s="39">
        <f>'G-1'!B25+'G-2'!B25+'G-3'!B25+'G-4'!B25</f>
        <v>51</v>
      </c>
      <c r="C25" s="39">
        <f>'G-1'!C25+'G-2'!C25+'G-3'!C25+'G-4'!C25</f>
        <v>269</v>
      </c>
      <c r="D25" s="39">
        <f>'G-1'!D25+'G-2'!D25+'G-3'!D25+'G-4'!D25</f>
        <v>18</v>
      </c>
      <c r="E25" s="39">
        <f>'G-1'!E25+'G-2'!E25+'G-3'!E25+'G-4'!E25</f>
        <v>7</v>
      </c>
      <c r="F25" s="6">
        <f t="shared" si="0"/>
        <v>348</v>
      </c>
      <c r="G25" s="2">
        <f t="shared" si="3"/>
        <v>1422</v>
      </c>
      <c r="H25" s="15" t="s">
        <v>24</v>
      </c>
      <c r="I25" s="39">
        <f>'G-1'!I25+'G-2'!I25+'G-3'!I25+'G-4'!I25</f>
        <v>57</v>
      </c>
      <c r="J25" s="39">
        <f>'G-1'!J25+'G-2'!J25+'G-3'!J25+'G-4'!J25</f>
        <v>383</v>
      </c>
      <c r="K25" s="39">
        <f>'G-1'!K25+'G-2'!K25+'G-3'!K25+'G-4'!K25</f>
        <v>19</v>
      </c>
      <c r="L25" s="39">
        <f>'G-1'!L25+'G-2'!L25+'G-3'!L25+'G-4'!L25</f>
        <v>4</v>
      </c>
      <c r="M25" s="6">
        <f t="shared" si="1"/>
        <v>459.5</v>
      </c>
      <c r="N25" s="2">
        <f t="shared" si="4"/>
        <v>1569.5</v>
      </c>
      <c r="O25" s="15" t="s">
        <v>119</v>
      </c>
      <c r="P25" s="39">
        <f>'G-1'!P25+'G-2'!P25+'G-3'!P25+'G-4'!P25</f>
        <v>30</v>
      </c>
      <c r="Q25" s="39">
        <f>'G-1'!Q25+'G-2'!Q25+'G-3'!Q25+'G-4'!Q25</f>
        <v>315</v>
      </c>
      <c r="R25" s="39">
        <f>'G-1'!R25+'G-2'!R25+'G-3'!R25+'G-4'!R25</f>
        <v>11</v>
      </c>
      <c r="S25" s="39">
        <f>'G-1'!S25+'G-2'!S25+'G-3'!S25+'G-4'!S25</f>
        <v>1</v>
      </c>
      <c r="T25" s="6">
        <f t="shared" si="2"/>
        <v>354.5</v>
      </c>
      <c r="U25" s="95">
        <f t="shared" si="5"/>
        <v>1570</v>
      </c>
    </row>
    <row r="26" spans="1:21" ht="24" customHeight="1" x14ac:dyDescent="0.2">
      <c r="A26" s="94" t="s">
        <v>37</v>
      </c>
      <c r="B26" s="39">
        <f>'G-1'!B26+'G-2'!B26+'G-3'!B26+'G-4'!B26</f>
        <v>51</v>
      </c>
      <c r="C26" s="39">
        <f>'G-1'!C26+'G-2'!C26+'G-3'!C26+'G-4'!C26</f>
        <v>283</v>
      </c>
      <c r="D26" s="39">
        <f>'G-1'!D26+'G-2'!D26+'G-3'!D26+'G-4'!D26</f>
        <v>17</v>
      </c>
      <c r="E26" s="39">
        <f>'G-1'!E26+'G-2'!E26+'G-3'!E26+'G-4'!E26</f>
        <v>4</v>
      </c>
      <c r="F26" s="6">
        <f t="shared" si="0"/>
        <v>352.5</v>
      </c>
      <c r="G26" s="2">
        <f t="shared" si="3"/>
        <v>1377.5</v>
      </c>
      <c r="H26" s="15" t="s">
        <v>25</v>
      </c>
      <c r="I26" s="39">
        <f>'G-1'!I26+'G-2'!I26+'G-3'!I26+'G-4'!I26</f>
        <v>59</v>
      </c>
      <c r="J26" s="39">
        <f>'G-1'!J26+'G-2'!J26+'G-3'!J26+'G-4'!J26</f>
        <v>327</v>
      </c>
      <c r="K26" s="39">
        <f>'G-1'!K26+'G-2'!K26+'G-3'!K26+'G-4'!K26</f>
        <v>13</v>
      </c>
      <c r="L26" s="39">
        <f>'G-1'!L26+'G-2'!L26+'G-3'!L26+'G-4'!L26</f>
        <v>3</v>
      </c>
      <c r="M26" s="6">
        <f t="shared" si="1"/>
        <v>390</v>
      </c>
      <c r="N26" s="2">
        <f t="shared" si="4"/>
        <v>1579</v>
      </c>
      <c r="O26" s="15" t="s">
        <v>120</v>
      </c>
      <c r="P26" s="39">
        <f>'G-1'!P26+'G-2'!P26+'G-3'!P26+'G-4'!P26</f>
        <v>30</v>
      </c>
      <c r="Q26" s="39">
        <f>'G-1'!Q26+'G-2'!Q26+'G-3'!Q26+'G-4'!Q26</f>
        <v>308</v>
      </c>
      <c r="R26" s="39">
        <f>'G-1'!R26+'G-2'!R26+'G-3'!R26+'G-4'!R26</f>
        <v>9</v>
      </c>
      <c r="S26" s="39">
        <f>'G-1'!S26+'G-2'!S26+'G-3'!S26+'G-4'!S26</f>
        <v>2</v>
      </c>
      <c r="T26" s="6">
        <f t="shared" si="2"/>
        <v>346</v>
      </c>
      <c r="U26" s="95">
        <f t="shared" si="5"/>
        <v>1462</v>
      </c>
    </row>
    <row r="27" spans="1:21" ht="24" customHeight="1" x14ac:dyDescent="0.2">
      <c r="A27" s="94" t="s">
        <v>38</v>
      </c>
      <c r="B27" s="39">
        <f>'G-1'!B27+'G-2'!B27+'G-3'!B27+'G-4'!B27</f>
        <v>57</v>
      </c>
      <c r="C27" s="39">
        <f>'G-1'!C27+'G-2'!C27+'G-3'!C27+'G-4'!C27</f>
        <v>294</v>
      </c>
      <c r="D27" s="39">
        <f>'G-1'!D27+'G-2'!D27+'G-3'!D27+'G-4'!D27</f>
        <v>16</v>
      </c>
      <c r="E27" s="39">
        <f>'G-1'!E27+'G-2'!E27+'G-3'!E27+'G-4'!E27</f>
        <v>9</v>
      </c>
      <c r="F27" s="6">
        <f t="shared" si="0"/>
        <v>377</v>
      </c>
      <c r="G27" s="2">
        <f t="shared" si="3"/>
        <v>1397.5</v>
      </c>
      <c r="H27" s="15" t="s">
        <v>26</v>
      </c>
      <c r="I27" s="39">
        <f>'G-1'!I27+'G-2'!I27+'G-3'!I27+'G-4'!I27</f>
        <v>53</v>
      </c>
      <c r="J27" s="39">
        <f>'G-1'!J27+'G-2'!J27+'G-3'!J27+'G-4'!J27</f>
        <v>339</v>
      </c>
      <c r="K27" s="39">
        <f>'G-1'!K27+'G-2'!K27+'G-3'!K27+'G-4'!K27</f>
        <v>10</v>
      </c>
      <c r="L27" s="39">
        <f>'G-1'!L27+'G-2'!L27+'G-3'!L27+'G-4'!L27</f>
        <v>3</v>
      </c>
      <c r="M27" s="6">
        <f t="shared" si="1"/>
        <v>393</v>
      </c>
      <c r="N27" s="2">
        <f t="shared" si="4"/>
        <v>1612.5</v>
      </c>
      <c r="O27" s="15" t="s">
        <v>121</v>
      </c>
      <c r="P27" s="39">
        <f>'G-1'!P27+'G-2'!P27+'G-3'!P27+'G-4'!P27</f>
        <v>20</v>
      </c>
      <c r="Q27" s="39">
        <f>'G-1'!Q27+'G-2'!Q27+'G-3'!Q27+'G-4'!Q27</f>
        <v>299</v>
      </c>
      <c r="R27" s="39">
        <f>'G-1'!R27+'G-2'!R27+'G-3'!R27+'G-4'!R27</f>
        <v>10</v>
      </c>
      <c r="S27" s="39">
        <f>'G-1'!S27+'G-2'!S27+'G-3'!S27+'G-4'!S27</f>
        <v>1</v>
      </c>
      <c r="T27" s="6">
        <f t="shared" si="2"/>
        <v>331.5</v>
      </c>
      <c r="U27" s="95">
        <f t="shared" si="5"/>
        <v>1406.5</v>
      </c>
    </row>
    <row r="28" spans="1:21" ht="24" customHeight="1" x14ac:dyDescent="0.2">
      <c r="A28" s="94" t="s">
        <v>39</v>
      </c>
      <c r="B28" s="39">
        <f>'G-1'!B28+'G-2'!B28+'G-3'!B28+'G-4'!B28</f>
        <v>54</v>
      </c>
      <c r="C28" s="39">
        <f>'G-1'!C28+'G-2'!C28+'G-3'!C28+'G-4'!C28</f>
        <v>268</v>
      </c>
      <c r="D28" s="39">
        <f>'G-1'!D28+'G-2'!D28+'G-3'!D28+'G-4'!D28</f>
        <v>14</v>
      </c>
      <c r="E28" s="39">
        <f>'G-1'!E28+'G-2'!E28+'G-3'!E28+'G-4'!E28</f>
        <v>4</v>
      </c>
      <c r="F28" s="6">
        <f t="shared" si="0"/>
        <v>333</v>
      </c>
      <c r="G28" s="2">
        <f t="shared" si="3"/>
        <v>1410.5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1242.5</v>
      </c>
      <c r="O28" s="15" t="s">
        <v>122</v>
      </c>
      <c r="P28" s="39">
        <f>'G-1'!P28+'G-2'!P28+'G-3'!P28+'G-4'!P28</f>
        <v>15</v>
      </c>
      <c r="Q28" s="39">
        <f>'G-1'!Q28+'G-2'!Q28+'G-3'!Q28+'G-4'!Q28</f>
        <v>269</v>
      </c>
      <c r="R28" s="39">
        <f>'G-1'!R28+'G-2'!R28+'G-3'!R28+'G-4'!R28</f>
        <v>9</v>
      </c>
      <c r="S28" s="39">
        <f>'G-1'!S28+'G-2'!S28+'G-3'!S28+'G-4'!S28</f>
        <v>2</v>
      </c>
      <c r="T28" s="6">
        <f t="shared" si="2"/>
        <v>299.5</v>
      </c>
      <c r="U28" s="95">
        <f t="shared" si="5"/>
        <v>1331.5</v>
      </c>
    </row>
    <row r="29" spans="1:21" ht="24" customHeight="1" x14ac:dyDescent="0.2">
      <c r="A29" s="94" t="s">
        <v>40</v>
      </c>
      <c r="B29" s="39">
        <f>'G-1'!B29+'G-2'!B29+'G-3'!B29+'G-4'!B29</f>
        <v>44</v>
      </c>
      <c r="C29" s="39">
        <f>'G-1'!C29+'G-2'!C29+'G-3'!C29+'G-4'!C29</f>
        <v>301</v>
      </c>
      <c r="D29" s="39">
        <f>'G-1'!D29+'G-2'!D29+'G-3'!D29+'G-4'!D29</f>
        <v>16</v>
      </c>
      <c r="E29" s="39">
        <f>'G-1'!E29+'G-2'!E29+'G-3'!E29+'G-4'!E29</f>
        <v>6</v>
      </c>
      <c r="F29" s="6">
        <f t="shared" si="0"/>
        <v>370</v>
      </c>
      <c r="G29" s="2">
        <f t="shared" si="3"/>
        <v>1432.5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783</v>
      </c>
      <c r="O29" s="15" t="s">
        <v>123</v>
      </c>
      <c r="P29" s="39">
        <f>'G-1'!P29+'G-2'!P29+'G-3'!P29+'G-4'!P29</f>
        <v>9</v>
      </c>
      <c r="Q29" s="39">
        <f>'G-1'!Q29+'G-2'!Q29+'G-3'!Q29+'G-4'!Q29</f>
        <v>280</v>
      </c>
      <c r="R29" s="39">
        <f>'G-1'!R29+'G-2'!R29+'G-3'!R29+'G-4'!R29</f>
        <v>8</v>
      </c>
      <c r="S29" s="39">
        <f>'G-1'!S29+'G-2'!S29+'G-3'!S29+'G-4'!S29</f>
        <v>0</v>
      </c>
      <c r="T29" s="6">
        <f t="shared" si="2"/>
        <v>300.5</v>
      </c>
      <c r="U29" s="95">
        <f t="shared" si="5"/>
        <v>1277.5</v>
      </c>
    </row>
    <row r="30" spans="1:21" ht="24" customHeight="1" x14ac:dyDescent="0.2">
      <c r="A30" s="94" t="s">
        <v>103</v>
      </c>
      <c r="B30" s="39">
        <f>'G-1'!B30+'G-2'!B30+'G-3'!B30+'G-4'!B30</f>
        <v>39</v>
      </c>
      <c r="C30" s="39">
        <f>'G-1'!C30+'G-2'!C30+'G-3'!C30+'G-4'!C30</f>
        <v>276</v>
      </c>
      <c r="D30" s="39">
        <f>'G-1'!D30+'G-2'!D30+'G-3'!D30+'G-4'!D30</f>
        <v>13</v>
      </c>
      <c r="E30" s="39">
        <f>'G-1'!E30+'G-2'!E30+'G-3'!E30+'G-4'!E30</f>
        <v>6</v>
      </c>
      <c r="F30" s="6">
        <f t="shared" si="0"/>
        <v>336.5</v>
      </c>
      <c r="G30" s="2">
        <f t="shared" si="3"/>
        <v>1416.5</v>
      </c>
      <c r="H30" s="16" t="s">
        <v>132</v>
      </c>
      <c r="I30" s="39">
        <f>'G-1'!I30+'G-2'!I30+'G-3'!I30+'G-4'!I30</f>
        <v>36</v>
      </c>
      <c r="J30" s="39">
        <f>'G-1'!J30+'G-2'!J30+'G-3'!J30+'G-4'!J30</f>
        <v>328</v>
      </c>
      <c r="K30" s="39">
        <f>'G-1'!K30+'G-2'!K30+'G-3'!K30+'G-4'!K30</f>
        <v>10</v>
      </c>
      <c r="L30" s="39">
        <f>'G-1'!L30+'G-2'!L30+'G-3'!L30+'G-4'!L30</f>
        <v>6</v>
      </c>
      <c r="M30" s="6">
        <f t="shared" si="1"/>
        <v>381</v>
      </c>
      <c r="N30" s="2">
        <f t="shared" si="4"/>
        <v>774</v>
      </c>
      <c r="O30" s="15" t="s">
        <v>124</v>
      </c>
      <c r="P30" s="99">
        <f>'G-1'!P30+'G-2'!P30+'G-3'!P30+'G-4'!P30</f>
        <v>14</v>
      </c>
      <c r="Q30" s="99">
        <f>'G-1'!Q30+'G-2'!Q30+'G-3'!Q30+'G-4'!Q30</f>
        <v>249</v>
      </c>
      <c r="R30" s="99">
        <f>'G-1'!R30+'G-2'!R30+'G-3'!R30+'G-4'!R30</f>
        <v>7</v>
      </c>
      <c r="S30" s="99">
        <f>'G-1'!S30+'G-2'!S30+'G-3'!S30+'G-4'!S30</f>
        <v>0</v>
      </c>
      <c r="T30" s="6">
        <f t="shared" ref="T30:T31" si="6">P30*0.5+Q30*1+R30*2+S30*2.5</f>
        <v>270</v>
      </c>
      <c r="U30" s="95">
        <f t="shared" ref="U30:U31" si="7">T30+T29+T28+T27</f>
        <v>1201.5</v>
      </c>
    </row>
    <row r="31" spans="1:21" ht="24" customHeight="1" thickBot="1" x14ac:dyDescent="0.25">
      <c r="A31" s="96" t="s">
        <v>104</v>
      </c>
      <c r="B31" s="40">
        <f>'G-1'!B31+'G-2'!B31+'G-3'!B31+'G-4'!B31</f>
        <v>56</v>
      </c>
      <c r="C31" s="40">
        <f>'G-1'!C31+'G-2'!C31+'G-3'!C31+'G-4'!C31</f>
        <v>303</v>
      </c>
      <c r="D31" s="40">
        <f>'G-1'!D31+'G-2'!D31+'G-3'!D31+'G-4'!D31</f>
        <v>12</v>
      </c>
      <c r="E31" s="40">
        <f>'G-1'!E31+'G-2'!E31+'G-3'!E31+'G-4'!E31</f>
        <v>4</v>
      </c>
      <c r="F31" s="7">
        <f t="shared" si="0"/>
        <v>365</v>
      </c>
      <c r="G31" s="3">
        <f t="shared" si="3"/>
        <v>1404.5</v>
      </c>
      <c r="H31" s="17" t="s">
        <v>133</v>
      </c>
      <c r="I31" s="40">
        <f>'G-1'!I31+'G-2'!I31+'G-3'!I31+'G-4'!I31</f>
        <v>42</v>
      </c>
      <c r="J31" s="40">
        <f>'G-1'!J31+'G-2'!J31+'G-3'!J31+'G-4'!J31</f>
        <v>356</v>
      </c>
      <c r="K31" s="40">
        <f>'G-1'!K31+'G-2'!K31+'G-3'!K31+'G-4'!K31</f>
        <v>12</v>
      </c>
      <c r="L31" s="40">
        <f>'G-1'!L31+'G-2'!L31+'G-3'!L31+'G-4'!L31</f>
        <v>5</v>
      </c>
      <c r="M31" s="7">
        <f t="shared" si="1"/>
        <v>413.5</v>
      </c>
      <c r="N31" s="3">
        <f t="shared" si="4"/>
        <v>794.5</v>
      </c>
      <c r="O31" s="104" t="s">
        <v>125</v>
      </c>
      <c r="P31" s="105">
        <f>'G-1'!P31+'G-2'!P31+'G-3'!P31+'G-4'!P31</f>
        <v>8</v>
      </c>
      <c r="Q31" s="105">
        <f>'G-1'!Q31+'G-2'!Q31+'G-3'!Q31+'G-4'!Q31</f>
        <v>230</v>
      </c>
      <c r="R31" s="105">
        <f>'G-1'!R31+'G-2'!R31+'G-3'!R31+'G-4'!R31</f>
        <v>4</v>
      </c>
      <c r="S31" s="105">
        <f>'G-1'!S31+'G-2'!S31+'G-3'!S31+'G-4'!S31</f>
        <v>0</v>
      </c>
      <c r="T31" s="7">
        <f t="shared" si="6"/>
        <v>242</v>
      </c>
      <c r="U31" s="97">
        <f t="shared" si="7"/>
        <v>1112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1491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1773.5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2165.5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138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137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84 - CR 57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43096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0</v>
      </c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4</v>
      </c>
      <c r="C19" s="79"/>
      <c r="D19" s="68" t="s">
        <v>76</v>
      </c>
      <c r="E19" s="42">
        <v>8</v>
      </c>
      <c r="F19" s="42">
        <v>40</v>
      </c>
      <c r="G19" s="42">
        <v>0</v>
      </c>
      <c r="H19" s="42">
        <v>2</v>
      </c>
      <c r="I19" s="42">
        <f t="shared" si="0"/>
        <v>49</v>
      </c>
      <c r="J19" s="69">
        <f>IF(I19=0,"0,00",I19/SUM(I19:I21)*100)</f>
        <v>9.7029702970297027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71</v>
      </c>
      <c r="F20" s="71">
        <v>358</v>
      </c>
      <c r="G20" s="71">
        <v>25</v>
      </c>
      <c r="H20" s="71">
        <v>5</v>
      </c>
      <c r="I20" s="71">
        <f t="shared" si="0"/>
        <v>456</v>
      </c>
      <c r="J20" s="72">
        <f>IF(I20=0,"0,00",I20/SUM(I19:I21)*100)</f>
        <v>90.297029702970306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6</v>
      </c>
      <c r="F22" s="42">
        <v>56</v>
      </c>
      <c r="G22" s="42">
        <v>0</v>
      </c>
      <c r="H22" s="42">
        <v>0</v>
      </c>
      <c r="I22" s="42">
        <f t="shared" si="0"/>
        <v>59</v>
      </c>
      <c r="J22" s="69">
        <f>IF(I22=0,"0,00",I22/SUM(I22:I24)*100)</f>
        <v>10.332749562171628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72</v>
      </c>
      <c r="F23" s="71">
        <v>420</v>
      </c>
      <c r="G23" s="71">
        <v>23</v>
      </c>
      <c r="H23" s="71">
        <v>4</v>
      </c>
      <c r="I23" s="71">
        <f t="shared" si="0"/>
        <v>512</v>
      </c>
      <c r="J23" s="72">
        <f>IF(I23=0,"0,00",I23/SUM(I22:I24)*100)</f>
        <v>89.667250437828372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6</v>
      </c>
      <c r="F25" s="42">
        <v>71</v>
      </c>
      <c r="G25" s="42">
        <v>0</v>
      </c>
      <c r="H25" s="42">
        <v>0</v>
      </c>
      <c r="I25" s="42">
        <f t="shared" si="0"/>
        <v>74</v>
      </c>
      <c r="J25" s="69">
        <f>IF(I25=0,"0,00",I25/SUM(I25:I27)*100)</f>
        <v>12.29235880398671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61</v>
      </c>
      <c r="F26" s="71">
        <v>430</v>
      </c>
      <c r="G26" s="71">
        <v>30</v>
      </c>
      <c r="H26" s="71">
        <v>3</v>
      </c>
      <c r="I26" s="71">
        <f t="shared" si="0"/>
        <v>528</v>
      </c>
      <c r="J26" s="72">
        <f>IF(I26=0,"0,00",I26/SUM(I25:I27)*100)</f>
        <v>87.707641196013284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0</v>
      </c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11</v>
      </c>
      <c r="F38" s="71">
        <v>147</v>
      </c>
      <c r="G38" s="71">
        <v>0</v>
      </c>
      <c r="H38" s="71">
        <v>3</v>
      </c>
      <c r="I38" s="71">
        <f t="shared" si="0"/>
        <v>160</v>
      </c>
      <c r="J38" s="72">
        <f>IF(I38=0,"0,00",I38/SUM(I37:I39)*100)</f>
        <v>81.424936386768437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5</v>
      </c>
      <c r="F39" s="41">
        <v>34</v>
      </c>
      <c r="G39" s="41">
        <v>0</v>
      </c>
      <c r="H39" s="41">
        <v>0</v>
      </c>
      <c r="I39" s="75">
        <f t="shared" si="0"/>
        <v>36.5</v>
      </c>
      <c r="J39" s="76">
        <f>IF(I39=0,"0,00",I39/SUM(I37:I39)*100)</f>
        <v>18.575063613231553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28</v>
      </c>
      <c r="F41" s="71">
        <v>153</v>
      </c>
      <c r="G41" s="71">
        <v>0</v>
      </c>
      <c r="H41" s="71">
        <v>2</v>
      </c>
      <c r="I41" s="71">
        <f t="shared" si="0"/>
        <v>172</v>
      </c>
      <c r="J41" s="72">
        <f>IF(I41=0,"0,00",I41/SUM(I40:I42)*100)</f>
        <v>81.132075471698116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6</v>
      </c>
      <c r="F42" s="41">
        <v>37</v>
      </c>
      <c r="G42" s="41">
        <v>0</v>
      </c>
      <c r="H42" s="41">
        <v>0</v>
      </c>
      <c r="I42" s="75">
        <f t="shared" si="0"/>
        <v>40</v>
      </c>
      <c r="J42" s="76">
        <f>IF(I42=0,"0,00",I42/SUM(I40:I42)*100)</f>
        <v>18.867924528301888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19</v>
      </c>
      <c r="F44" s="71">
        <v>289</v>
      </c>
      <c r="G44" s="71">
        <v>0</v>
      </c>
      <c r="H44" s="71">
        <v>1</v>
      </c>
      <c r="I44" s="71">
        <f t="shared" si="0"/>
        <v>301</v>
      </c>
      <c r="J44" s="72">
        <f>IF(I44=0,"0,00",I44/SUM(I43:I45)*100)</f>
        <v>83.149171270718242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8</v>
      </c>
      <c r="F45" s="41">
        <v>57</v>
      </c>
      <c r="G45" s="41">
        <v>0</v>
      </c>
      <c r="H45" s="41">
        <v>0</v>
      </c>
      <c r="I45" s="80">
        <f t="shared" si="0"/>
        <v>61</v>
      </c>
      <c r="J45" s="76">
        <f>IF(I45=0,"0,00",I45/SUM(I43:I45)*100)</f>
        <v>16.850828729281769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2018-01-24T22:47:58Z</dcterms:modified>
</cp:coreProperties>
</file>